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defaultThemeVersion="124226"/>
  <xr:revisionPtr revIDLastSave="0" documentId="13_ncr:1_{6892E984-854E-4C28-9233-D3BB0B755C51}" xr6:coauthVersionLast="47" xr6:coauthVersionMax="47" xr10:uidLastSave="{00000000-0000-0000-0000-000000000000}"/>
  <bookViews>
    <workbookView xWindow="-108" yWindow="-108" windowWidth="23256" windowHeight="12456" xr2:uid="{00000000-000D-0000-FFFF-FFFF00000000}"/>
  </bookViews>
  <sheets>
    <sheet name="SÜREKLİ YENİDEN DEĞERLEME " sheetId="6" r:id="rId1"/>
    <sheet name="YENİDEN DEĞERLEME ORANLARI" sheetId="10" r:id="rId2"/>
    <sheet name="MUHASEBE KAYITLARI" sheetId="11" r:id="rId3"/>
    <sheet name="Yİ-ÜFE AYLIK" sheetId="2" state="hidden" r:id="rId4"/>
    <sheet name="MEVZUAT." sheetId="13" r:id="rId5"/>
  </sheets>
  <externalReferences>
    <externalReference r:id="rId6"/>
  </externalReferences>
  <definedNames>
    <definedName name="__123Graph_A" hidden="1">[1]DOKUMyan!$B$4:$B$4</definedName>
    <definedName name="__123Graph_B" hidden="1">[1]DOKUMyan!$B$5:$B$5</definedName>
    <definedName name="__123Graph_C" hidden="1">[1]DOKUMyan!$B$6:$B$6</definedName>
    <definedName name="__123Graph_D" hidden="1">[1]DOKUMyan!$B$7:$B$7</definedName>
    <definedName name="__123Graph_E" hidden="1">[1]DOKUMyan!$B$8:$B$8</definedName>
    <definedName name="__123Graph_X" hidden="1">[1]DOKUMyan!$A$4:$A$8</definedName>
    <definedName name="_xlnm._FilterDatabase" localSheetId="0" hidden="1">'SÜREKLİ YENİDEN DEĞERLEME '!$A$4:$M$17</definedName>
    <definedName name="p" hidden="1">#REF!</definedName>
    <definedName name="_xlnm.Print_Area" localSheetId="0">'SÜREKLİ YENİDEN DEĞERLEME '!$A$2:$M$18</definedName>
    <definedName name="_xlnm.Print_Titles" localSheetId="0">'SÜREKLİ YENİDEN DEĞERLEME '!$4:$4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7" i="6" l="1"/>
  <c r="L17" i="6" s="1"/>
  <c r="I17" i="6"/>
  <c r="K17" i="6" s="1"/>
  <c r="J16" i="6"/>
  <c r="L16" i="6" s="1"/>
  <c r="I16" i="6"/>
  <c r="K16" i="6" s="1"/>
  <c r="L15" i="6"/>
  <c r="J15" i="6"/>
  <c r="I15" i="6"/>
  <c r="K15" i="6" s="1"/>
  <c r="J14" i="6"/>
  <c r="L14" i="6" s="1"/>
  <c r="I14" i="6"/>
  <c r="K14" i="6" s="1"/>
  <c r="J13" i="6"/>
  <c r="L13" i="6" s="1"/>
  <c r="I13" i="6"/>
  <c r="K13" i="6" s="1"/>
  <c r="J12" i="6"/>
  <c r="L12" i="6" s="1"/>
  <c r="I12" i="6"/>
  <c r="K12" i="6" s="1"/>
  <c r="J11" i="6"/>
  <c r="L11" i="6" s="1"/>
  <c r="I11" i="6"/>
  <c r="K11" i="6" s="1"/>
  <c r="J10" i="6"/>
  <c r="L10" i="6" s="1"/>
  <c r="I10" i="6"/>
  <c r="K10" i="6" s="1"/>
  <c r="J9" i="6"/>
  <c r="L9" i="6" s="1"/>
  <c r="I9" i="6"/>
  <c r="K9" i="6" s="1"/>
  <c r="J8" i="6"/>
  <c r="L8" i="6" s="1"/>
  <c r="I8" i="6"/>
  <c r="K8" i="6" s="1"/>
  <c r="J7" i="6"/>
  <c r="L7" i="6" s="1"/>
  <c r="I7" i="6"/>
  <c r="K7" i="6" s="1"/>
  <c r="J6" i="6"/>
  <c r="L6" i="6" s="1"/>
  <c r="I6" i="6"/>
  <c r="K6" i="6" s="1"/>
  <c r="M6" i="6" s="1"/>
  <c r="A153" i="13" a="1"/>
  <c r="A153" i="13" s="1"/>
  <c r="D17" i="11"/>
  <c r="J5" i="6"/>
  <c r="L5" i="6" s="1"/>
  <c r="I5" i="6"/>
  <c r="K5" i="6" s="1"/>
  <c r="M5" i="6" l="1"/>
  <c r="F12" i="6"/>
  <c r="F11" i="6"/>
  <c r="F10" i="6"/>
  <c r="F9" i="6"/>
  <c r="F8" i="6"/>
  <c r="F7" i="6"/>
  <c r="F6" i="6"/>
  <c r="F5" i="6"/>
  <c r="E18" i="6" l="1"/>
  <c r="F17" i="6"/>
  <c r="F16" i="6"/>
  <c r="F15" i="6"/>
  <c r="F14" i="6"/>
  <c r="F13" i="6"/>
  <c r="D18" i="6"/>
  <c r="M8" i="6" l="1"/>
  <c r="M9" i="6"/>
  <c r="M13" i="6"/>
  <c r="M17" i="6"/>
  <c r="F18" i="6"/>
  <c r="M11" i="6" l="1"/>
  <c r="M12" i="6"/>
  <c r="M16" i="6"/>
  <c r="M14" i="6"/>
  <c r="M15" i="6"/>
  <c r="M10" i="6"/>
  <c r="M7" i="6"/>
  <c r="I18" i="6" l="1"/>
  <c r="L18" i="6"/>
  <c r="J18" i="6"/>
  <c r="K18" i="6" l="1"/>
  <c r="M1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Yazar</author>
  </authors>
  <commentList>
    <comment ref="H4" authorId="0" shapeId="0" xr:uid="{F9695BDD-49EB-4A72-B673-6B5E3E5BB531}">
      <text>
        <r>
          <rPr>
            <b/>
            <sz val="9"/>
            <color indexed="81"/>
            <rFont val="Tahoma"/>
            <family val="2"/>
            <charset val="162"/>
          </rPr>
          <t>Yazar:</t>
        </r>
        <r>
          <rPr>
            <sz val="9"/>
            <color indexed="81"/>
            <rFont val="Tahoma"/>
            <family val="2"/>
            <charset val="162"/>
          </rPr>
          <t xml:space="preserve">
HER GEÇİCİ VERGİ DÖNMEİNDEN ÖNCE YAYINLANAN ORAN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<sst xmlns="http://schemas.openxmlformats.org/spreadsheetml/2006/main" count="389" uniqueCount="240">
  <si>
    <t>Yıl</t>
  </si>
  <si>
    <t>Ocak</t>
  </si>
  <si>
    <t>Şubat</t>
  </si>
  <si>
    <t>Mart</t>
  </si>
  <si>
    <t>Nisan</t>
  </si>
  <si>
    <t>Mayıs</t>
  </si>
  <si>
    <t>Haziran</t>
  </si>
  <si>
    <t>Temmuz</t>
  </si>
  <si>
    <t>Ağustos</t>
  </si>
  <si>
    <t>Eylül</t>
  </si>
  <si>
    <t>Ekim</t>
  </si>
  <si>
    <t>Kasım</t>
  </si>
  <si>
    <t>Aralık</t>
  </si>
  <si>
    <t>Yİ-ÜFE</t>
  </si>
  <si>
    <t>AYLAR</t>
  </si>
  <si>
    <t>Sabit Kıymet Kodu</t>
  </si>
  <si>
    <t>Net Aktif Degeri</t>
  </si>
  <si>
    <t>Ay</t>
  </si>
  <si>
    <t>Sıra No</t>
  </si>
  <si>
    <t>Değerlenmiş Toplam Maliyet</t>
  </si>
  <si>
    <t>Değerlenmiş Toplam Amortisman</t>
  </si>
  <si>
    <t>Toplam Maliyet Net Değer Artışı</t>
  </si>
  <si>
    <t>Toplam Amortisman Net Değer Artışı</t>
  </si>
  <si>
    <t xml:space="preserve">FİRMA: </t>
  </si>
  <si>
    <t>MADDİ DURAN  VARLIK Açıklaması</t>
  </si>
  <si>
    <t>MDV  Mizanda Görünen Toplam Maliyeti</t>
  </si>
  <si>
    <t>MDV Mizanda Görünen Top. Bir. Amort.</t>
  </si>
  <si>
    <t>MDV ALIM TARİHİ</t>
  </si>
  <si>
    <t>YENİDEN DEĞERLEME ORAN (HER GEÇİCİ VERGİ DÖNEMİNE GÖRE DEĞİŞİR)</t>
  </si>
  <si>
    <t>2022 2 . DÖNEM GEÇİCİ VERGİ YENİDEN DEĞERLEME ORANI %61,12 DİR.</t>
  </si>
  <si>
    <t>2022 1 . DÖNEM GEÇİCİ VERGİ YENİDEN DEĞERLEME ORANI %33,63 DİR.</t>
  </si>
  <si>
    <t>YILLAR</t>
  </si>
  <si>
    <t>YENİDEN DEĞERLEME ORANLARI</t>
  </si>
  <si>
    <t>Yılı yeniden değerleme oranı(VUK Genel Tebliği No:533)</t>
  </si>
  <si>
    <t>Yılı yeniden değerleme oranı(VUK Genel Tebliği No:521)</t>
  </si>
  <si>
    <t>Yılı yeniden değerleme oranı(VUK Genel Tebliği No:512)</t>
  </si>
  <si>
    <t>Yılı yeniden değerleme oranı(VUK Genel Tebliği No:503)</t>
  </si>
  <si>
    <t>Yılı yeniden değerleme oranı(VUK Genel Tebliği No:484)</t>
  </si>
  <si>
    <t>Yılı yeniden değerleme oranı(VUK Genel Tebliği No:474)</t>
  </si>
  <si>
    <t>Yılı yeniden değerleme oranı(VUK Genel Tebliği No:457)</t>
  </si>
  <si>
    <t>Yılı yeniden değerleme oranı(VUK Genel Tebliği No:441)</t>
  </si>
  <si>
    <t>Yılı yeniden değerleme oranı(VUK Genel Tebliği No:430)</t>
  </si>
  <si>
    <t>Yılı yeniden değerleme oranı(VUK Genel Tebliği No:419)</t>
  </si>
  <si>
    <t>Yılı yeniden değerleme oranı(VUK Genel Tebliği No:410)</t>
  </si>
  <si>
    <t>Yılı yeniden değerleme oranı(VUK Genel Tebliği No:401)</t>
  </si>
  <si>
    <t>253 Tesis, Mak. Cihazl. Hs</t>
  </si>
  <si>
    <t>257 Birikmiş Amortismanlar</t>
  </si>
  <si>
    <t>522 MDV Yeniden Değerleme Artışları</t>
  </si>
  <si>
    <t>522.01 213 sayılı Kanun mük.298. madde …… Makinesi Değer Artışı</t>
  </si>
  <si>
    <t>Mük. 298. madde kapsamında yeniden değerleme işlemi</t>
  </si>
  <si>
    <t>Bu kapsamda değer artışı, makinenin;</t>
  </si>
  <si>
    <t>– Yeniden değerleme sonrası net bilanço aktif değerinden (230.000 – 80.500 = 149.500 TL),</t>
  </si>
  <si>
    <t>– Yeniden değerleme öncesi net bilanço aktif değerinin (200.000 – 70.000 = 130.000 TL)</t>
  </si>
  <si>
    <t>indirilmesi suretiyle hesaplanacak olup, örneğimizde (149.500 – 130.000 =) 19.500 TL olarak gerçekleşecektir.</t>
  </si>
  <si>
    <t>Söz konusu değer artışına ilişkin muhasebe kayıtları ise aşağıdaki şekilde olacaktır.</t>
  </si>
  <si>
    <t>Yeniden Değerlemeye Esas Tutar (A)</t>
  </si>
  <si>
    <t>Yeniden Değerleme Oranı</t>
  </si>
  <si>
    <t>Yeniden Değerlenmiş Tutar (B)</t>
  </si>
  <si>
    <t>Makine</t>
  </si>
  <si>
    <t>Birikmiş Amortisman</t>
  </si>
  <si>
    <t>*70.000,00</t>
  </si>
  <si>
    <t>Net Bilanço Aktif Değeri</t>
  </si>
  <si>
    <t>Net Değer Artışı [Net Bilanço Aktif Değeri (B)-Net Bilanço Aktif Değeri (A)]=</t>
  </si>
  <si>
    <t>ÖRNEK</t>
  </si>
  <si>
    <t>Tam mükellefiyet esasında vergilendirilen, hesap dönemi takvim yılı olan (A) AŞ’nin 31.12.2022 tarihi itibarıyla yasal defter kayıtlarında yer alan ve 2015 yılında peşin bedelle iktisap edilmiş olan bir makinenin maliyet bedeli 200.000 TL ve 31.12.2021 tarihli bilançosunda birikmiş amortismanı 60.000 TL’dir. Söz konusu makinenin faydalı ömrü 20 yıl, normal amortisman oranı ise % 5 olup, 2017 yılında amortisman ayrılmamıştır.</t>
  </si>
  <si>
    <t>Makinenin, 2022 yılı yeniden değerleme oranı %15 varsayılarak, hesap dönemi sonunda yeniden değerlemeye tabi tutulması halinde, yeniden değerlemeye ilişkin hesaplamalar aşağıdaki şekilde olacaktır. (Söz konusu makinenin 213 sayılı Kanunun geçici 32.maddesi kapsamında yeniden değerlemeye tabi tutulmadığı varsayılmıştır.)</t>
  </si>
  <si>
    <t>MDV Net Değer Artışı</t>
  </si>
  <si>
    <t>SÜREKLİ YENİDEN DEĞERLEME İÇİN BEYANNAME VERİLMESİNE GEREK YOKTUR VERGİSİZDİR.</t>
  </si>
  <si>
    <t>7338 SAYILI KANUNLA VUK’NUN MÜKERRER 298 NCI MADDESİNE EKLENEN</t>
  </si>
  <si>
    <t>(Ç) FIKRASI İLE GETİRİLEN “SÜREKLİ YENİDEN DEĞERLEME (298/Ç)”</t>
  </si>
  <si>
    <t>UYGULAMASININ ESASLARI</t>
  </si>
  <si>
    <t>1.1. SÜREKLİ YENİDEN DEĞERLEME (298/Ç)DEN KİMLER YARARLANABİLİR:</t>
  </si>
  <si>
    <t>Yeniden değerleme imkanından, aşağıda belirtilenler hariç olmak üzere “tam mükellefiyete tabi olan</t>
  </si>
  <si>
    <t>ve bilanço esasına göre defter tutan (kollektif, adi komandit ve adi şirketler dâhil) gelir vergisi</t>
  </si>
  <si>
    <t>mükellefleri ile kurumlar vergisi mükellefleri” yararlanabilecektir.</t>
  </si>
  <si>
    <t>Aşağıda sayılan mükellefler ise düzenlemeden yararlanamayacaklardır;</t>
  </si>
  <si>
    <t>- Münhasıran sürekli olarak işlenmiş altın, gümüş alım-satımı ve imali ile iştigal eden</t>
  </si>
  <si>
    <t>mükellefler.</t>
  </si>
  <si>
    <t>- 213 sayılı Kanunun 215 inci maddesi uyarınca kayıtlarını Türk para birimi dışında başka bir</t>
  </si>
  <si>
    <t>para birimiyle tutmalarına izin verilen mükellefler.</t>
  </si>
  <si>
    <t>1.2. SÜREKLİ YENİDEN DEĞERLEME (298/Ç) İŞLEMİ NE ZAMAN YAPILACAKTIR:</t>
  </si>
  <si>
    <t>Söz konusu yeniden değerleme düzenlemesi sürekli nitelikte bir düzenleme olup, yeniden değerleme</t>
  </si>
  <si>
    <t>işlemleri 2022 yılından başlamak üzere her hesap dönemi sonu itibarıyla yapılabilecektir.</t>
  </si>
  <si>
    <t>Ayrıca, geçici vergi dönem sonları itibarıyla yeniden değerleme yapmak imkan dahilindedir. Geçici</t>
  </si>
  <si>
    <t>vergi dönemleri itibarıyla yeniden değerleme yapılmamış olması, yıl sonu itibarıyla yeniden değerleme</t>
  </si>
  <si>
    <t>yapılmasına engel teşkil etmez.</t>
  </si>
  <si>
    <t>1.3. SÜREKLİ YENİDEN DEĞERLEME (298/Ç)YE TABİ TUTULABİLECEK İKTİSADİ</t>
  </si>
  <si>
    <t>KIYMETLER:</t>
  </si>
  <si>
    <t>1.3.1. SÜREKLİ YENİDEN DEĞERLEME (298/Ç) Kapsamına Dahil İktisadi Kıymetler;</t>
  </si>
  <si>
    <t>Amortismana tabi iktisadi kıymet, işletmede bir yıldan fazla süreyle kullanılan ve yıpranmaya, aşınmaya</t>
  </si>
  <si>
    <t>veya kıymetten düşmeye maruz bulunan ve VUK uyarınca amortisman mevzuuna giren iktisadi</t>
  </si>
  <si>
    <t>kıymetleri ifade etmektedir. Bunlar, taşınmazlar ile birlikte VUK uyarınca amortismana tabi olup</t>
  </si>
  <si>
    <t>gayrimenkul gibi değerlenen kıymetler (gayrimenkullerin mütemmim cüzüleri ve teferruatı, tesisat ve</t>
  </si>
  <si>
    <t>makinalar, gemiler ve diğer taşıtlar, gayrimaddi haklar), demirbaşlar, cihazlar, alet, edevat, mefruşat,</t>
  </si>
  <si>
    <t>sinema filmleri, şerefiyeler, araştırma-geliştirme harcamaları, özel maliyet bedelleri, aktifleştirilen ilk</t>
  </si>
  <si>
    <t>tesis ve taazzuv giderleri gibi kıymetlerdir.</t>
  </si>
  <si>
    <t>Mükellefler, aşağıda 1.3.2 bölümünde belirtilenler hariç olmak üzere, her hesap dönemi sonu itibarıyla</t>
  </si>
  <si>
    <t>bilançolarına dahil bulunan amortismana tabi iktisadi kıymetlerini yeniden değerlemeye tabi</t>
  </si>
  <si>
    <t>tutabileceklerdir.</t>
  </si>
  <si>
    <t>Finansal kiralama kapsamında yapılan ödemeler nedeniyle “Haklar” hesabında yer alan tutarlar, finansal</t>
  </si>
  <si>
    <t>kiralamaya konu kıymetin tabi olduğu oranda, amortismana tabidir. Dolayısıyla, finansal kiralama</t>
  </si>
  <si>
    <t>yoluyla iktisap edilen ve mülkiyet hakkı devredilmemiş olan iktisadi kıymetlerin kullanma hakları da</t>
  </si>
  <si>
    <t>amortismana tabi iktisadi kıymet niteliğinde olup yeniden değerleme uygulamasından</t>
  </si>
  <si>
    <t>yararlanabilecektir.</t>
  </si>
  <si>
    <t>Faydalı ömür süresini tamamlayan iktisadi kıymetlerin yeniden değerleme uygulamasından</t>
  </si>
  <si>
    <t>yararlanmaları mümkün bulunmaktadır. Ancak, faydalı ömür süresini tamamlayan ATİK’lerin yeniden</t>
  </si>
  <si>
    <t>değerleme sonrasında bulunan değerleri üzerinden, daha önceki yıllarda ayrılmamış amortismanlara</t>
  </si>
  <si>
    <t>ilişkin olarak amortisman ayrılması mümkün bulunmamaktadır.</t>
  </si>
  <si>
    <t>Hesap dönemi içinde aktife giren iktisadi kıymetler için aktife girdiği hesap döneminde, yeniden</t>
  </si>
  <si>
    <t>değerleme yapılamaz. Bunun yanı sıra;</t>
  </si>
  <si>
    <t>- Finansal kiralama yoluyla iktisap edilen ve mülkiyeti devralınmış olan iktisadi kıymetler için;</t>
  </si>
  <si>
    <t>yeniden değerleme uygulamasında iktisap tarihi olarak, kiracının kullanma hakkını aktifleştirdiği tarih</t>
  </si>
  <si>
    <t>esas alınacaktır.</t>
  </si>
  <si>
    <t>- Gelir Vergisi Kanunu’nun 81 inci maddesinde sayılan devir ve tür değiştirme ve Kurumlar</t>
  </si>
  <si>
    <t>Vergisi Kanunu’na göre yapılan devir ve bölünme ile intikal eden iktisadi kıymetlerde; söz konusu</t>
  </si>
  <si>
    <t>iktisadi kıymetlerin devir eden, tür değiştiren veya bölünen işletme/şirket tarafından iktisap edildiği tarih</t>
  </si>
  <si>
    <t>1.3.2. SÜREKLİ YENİDEN DEĞERLEME (298/Ç)ye Tabi Tutulamayacak İktisadi Kıymetler;</t>
  </si>
  <si>
    <t>Sat-kirala-geri al işlemine veya kira sertifikası ihracına konu edilen iktisadi kıymetler için (bu</t>
  </si>
  <si>
    <t>niteliklerini korudukları müddetçe) yeniden değerleme hükümlerinden yararlanılamayacaktır. Ayrıca</t>
  </si>
  <si>
    <t>amortismana konu olmayan taşınmazlar (boş arsa, arazi) da SÜREKLİ YENİDEN</t>
  </si>
  <si>
    <t>DEĞERLEME (298/Ç)ye (Vuk mükerrer 298 Ç) tabi tutulamayacaktır.</t>
  </si>
  <si>
    <t>1.4. SÜREKLİ YENİDEN DEĞERLEME (298/Ç)DE İHTİYARİLİK:</t>
  </si>
  <si>
    <t>Mezkur düzenlemeden yararlanmak zorunlu değildir. Mükellefler her bir iktisadi kıymet için yeniden</t>
  </si>
  <si>
    <t>değerleme yapmak veya yeniden değerlemeye tabi tutmamak şeklinde ayrı ayrı tercih yapabileceklerdir.</t>
  </si>
  <si>
    <t>Bir diğer ifadeyle, mükellefler ATİK’lerin tamamı veya bir kısmı için uygulamadan yararlanabilirler.</t>
  </si>
  <si>
    <t>Yeniden değerlemenin herhangi bir yılda yapılmaması, sonraki hesap dönemlerinde yeniden değerleme</t>
  </si>
  <si>
    <t>yapılmasına engel değildir.</t>
  </si>
  <si>
    <t>Ancak, her yılın yeniden değerleme oranı ancak o yıla ait değerlemede nazara alınabilir. Yeniden</t>
  </si>
  <si>
    <t>değerlemenin herhangi bir yıl yapılmamasından veya değerleme oranının düşük uygulanmasından</t>
  </si>
  <si>
    <t>dolayı daha sonraki yıllarda geçmiş dönemlere ilişkin yeniden değerleme yapılamaz.</t>
  </si>
  <si>
    <t>1.5. SÜREKLİ YENİDEN DEĞERLEME (298/Ç) YAPILMASI NEDENİYLE HERHANGİ</t>
  </si>
  <si>
    <t>BİR VERGİ ÖDENMEYECEKTİR:</t>
  </si>
  <si>
    <t>SÜREKLİ YENİDEN DEĞERLEME (298/Ç) uygulaması nedeniyle TEK SEFERLİK YENİDEN</t>
  </si>
  <si>
    <t>DEĞERLEME (32. mad) uygulamalarından farklı olarak herhangi bir vergi ödenmeyecektir.</t>
  </si>
  <si>
    <t>1.6. SÜREKLİ YENİDEN DEĞERLEME (298/Ç) VE ENFLASYON DÜZELTMESİ</t>
  </si>
  <si>
    <t>İLİŞKİSİ:</t>
  </si>
  <si>
    <t>VUK’nun mükerrer 298 nci maddesinin (A) fıkrası uyarınca enflasyon düzeltmesine ilişkin şartların</t>
  </si>
  <si>
    <t>oluştuğu dönemlerde, sadece enflasyon düzeltmesi yapılacak ve yeniden değerleme yapılmayacaktır.</t>
  </si>
  <si>
    <t>Devamında, enflasyon düzeltmesine ilişkin şartların oluşmadığı ilk hesap döneminden itibaren yeniden</t>
  </si>
  <si>
    <t>değerleme uygulamasına devam olunabilir. Bu durumda iktisadi kıymetlerin yeniden değerlemeye esas</t>
  </si>
  <si>
    <t>değeri olarak, enflasyon düzeltmesine tabi tutulmuş son bilançoda yer alan değerler dikkate alınacaktır.</t>
  </si>
  <si>
    <t>Yeniden değerleme yapılan hesap döneminden sonra tekrar enflasyon düzeltmesi şartlarının oluşması</t>
  </si>
  <si>
    <t>halinde, yeniden değerlemeye tabi tutulmuş olan iktisadi kıymetler ile bunlara ilişkin amortismanlar</t>
  </si>
  <si>
    <t>düzeltilmiş son değerleri dikkate alınarak enflasyon düzeltmesine tabi tutulacaktır.</t>
  </si>
  <si>
    <t>Yeniden değerlemeye tabi tutulan iktisadi kıymetlerin elden</t>
  </si>
  <si>
    <t>çıkarılmasından önce VUK’nun mükerrer 298 inci maddesi uyarınca</t>
  </si>
  <si>
    <t>enflasyon düzeltmesi yapılmasının söz konusu olması halinde; öz sermaye kalemlerinin düzeltilmesinde</t>
  </si>
  <si>
    <t>pasifte özel bir fon hesabında tutulan değer artışı fonu tutarları özsermayeden düşülmek suretiyle</t>
  </si>
  <si>
    <t>enflasyon düzeltmesi yapılacaktır. Ayrıca yeniden değerleme kaynaklı değer artış</t>
  </si>
  <si>
    <t>fonunun sermayeye ilavesi nedeniyle oluşan sermaye artışları söz konusu ise bu tutarlar da sermaye</t>
  </si>
  <si>
    <t>artışı olarak dikkate alınmayacak ve enflasyon düzeltmesine tabi tutulmayacaktır.</t>
  </si>
  <si>
    <t>1.7. SÜREKLİ YENİDEN DEĞERLEME (298/Ç) HESAPLAMALARINDA UYULACAK</t>
  </si>
  <si>
    <t>ESASLAR: 1.7.1. Yeniden Değerlemeye Esas Değerlerin Belirlenmesi ve Hesaplamalar;</t>
  </si>
  <si>
    <t>Yeniden değerleme, iktisadi kıymetlerin ve bunlara ait amortismanların VUK’nun değerleme</t>
  </si>
  <si>
    <t>hükümlerine göre tespit edilen ve yeniden değerleme tarihi (hesap dönemi sonu ve geçici vergi dönem</t>
  </si>
  <si>
    <t>sonları) itibarıyla yasal defter kayıtlarında yer alan değerleri esas alınarak yapılacaktır.</t>
  </si>
  <si>
    <t>VUK uyarınca ATİK maliyet bedeline eklenmiş bulunan (iktisadi kıymetlerin aktifleştirildiği hesap</t>
  </si>
  <si>
    <t>dönemine ilişkin olanlar hariç olmak üzere) kredi faizleri ve kur farkları ve bunlara isabet eden</t>
  </si>
  <si>
    <t>amortismanlar yeniden değerlemeye tabi tutulmayacaktır. Ancak, iktisadi kıymetlerin maliyet bedeline</t>
  </si>
  <si>
    <t>sonradan ilave edilen diğer maliyet unsurları yeniden değerleme hesaplamalarına dahil edilecektir.</t>
  </si>
  <si>
    <t>Yeniden değerlemeye tabi tutulacak iktisadi kıymetlerin amortismanın herhangi bir yılda eksik veya hiç</t>
  </si>
  <si>
    <t>ayrılmamış olması durumunda, yeniden değerlemeye esas alınacak birikmiş amortisman tutarı,</t>
  </si>
  <si>
    <t>amortismanlar tam olarak ayrılmış varsayılarak belirlenecektir. Bunun için ayrılmamış amortismanların</t>
  </si>
  <si>
    <t>yeniden değerleme hesaplaması öncesinde ayrılarak tamamlanması (bu amortisman giderinin kazancın</t>
  </si>
  <si>
    <t>tespitinde Kanunen Kabul Edilmeyen Gider olarak dikkate alınması gerekir), veya yeniden değerleme</t>
  </si>
  <si>
    <t>hesaplamasında ayrılmamış amortisman tutarlarının yasal kayıtlardaki birikmiş amortisman tutarlarına</t>
  </si>
  <si>
    <t>eklenerek dikkate alınması gerekir. Bu durumda değer artışı, iktisadi kıymetlerin yeniden değerlemeden</t>
  </si>
  <si>
    <t>önceki net bilanço aktif değerinin, yeniden değerleme oranı ile çarpımından sonra bulunacak net bilanço</t>
  </si>
  <si>
    <t>aktif değerinden indirilmesi suretiyle hesaplanacaktır.</t>
  </si>
  <si>
    <t>Yeniden değerlemeye tabi tutulacak iktisadi kıymetlerin yukarıda belirtilen şekilde tespit edilen</t>
  </si>
  <si>
    <t>değerlerinin ve birikmiş amortismanların yeniden değerleme oranı ile çarpılması sonucunda yeniden</t>
  </si>
  <si>
    <t>değerleme sonrası değerleri bulunacaktır. Söz konusu iktisadi kıymetlerin yeniden değerleme sonrası ve</t>
  </si>
  <si>
    <t>yeniden değerleme öncesi net bilanço aktif değerleri arasındaki fark “değer artış fonu tutarını”</t>
  </si>
  <si>
    <t>gösterecektir. Net bilanço aktif değeri, bir iktisadi kıymetin aktif değerlerinden, birikmiş</t>
  </si>
  <si>
    <t>amortismanlarının düşülmesi sonrasında bulunan değeri ifade etmektedir.</t>
  </si>
  <si>
    <t>1.7.2. Uygulanacak Yeniden Değerleme Oranının Tespiti;</t>
  </si>
  <si>
    <t>Yeniden değerleme işleminde VUK’nun mükerrer 298 nci maddesinin (B) fıkrası uyarınca ilgili yıla</t>
  </si>
  <si>
    <t>ilişkin belirlenecek yeniden değerleme oranı kullanılacaktır. Buna göre, yeniden değerleme oranı,</t>
  </si>
  <si>
    <t>yeniden değerleme yapılacak yılın Ekim ayında (Ekim ayı dahil) bir önceki yılın aynı dönemine göre</t>
  </si>
  <si>
    <t>Türkiye İstatistik Kurumunun Üretici Fiyatları Genel Endeksinde (“Yİ- ÜFE”) meydana gelen ortalama</t>
  </si>
  <si>
    <t>fiyat artış oranıdır. Bu oran Hazine ve Maliye Bakanlığınca Resmî Gazete ile ilân edilmektedir.</t>
  </si>
  <si>
    <t>Geçici vergi dönemlerinde kullanılacak yeniden değerleme oranı, bir önceki yılın Kasım ayından</t>
  </si>
  <si>
    <t>başlamak üzere; 3, 6 ve 9 uncu aylarda bir önceki 3, 6 ve 9 aylık dönemlere göre Yİ-ÜFE’de meydana</t>
  </si>
  <si>
    <t>gelen ortalama fiyat artış oranı esas alınmak suretiyle belirlenecektir.</t>
  </si>
  <si>
    <t>Özel hesap dönemine tabi mükellefler, özel hesap döneminin başladığı yıla ilişkin yeniden değerleme</t>
  </si>
  <si>
    <t>oranını esas alacaklardır.</t>
  </si>
  <si>
    <t>1.8. SÜREKLİ YENİDEN DEĞERLEME (298/Ç) SONRASI AMORTİSMAN</t>
  </si>
  <si>
    <t>UYGULAMASI:</t>
  </si>
  <si>
    <t>Faydalı ömür süresini tamamlamamış olan iktisadi kıymetler için amortisman; yeniden değerleme</t>
  </si>
  <si>
    <t>sonrasında bulunan değerler üzerinden ayrılmaya devam edilecektir. Yeniden değerlenmiş tutarlar</t>
  </si>
  <si>
    <t>üzerinden amortisman uygulamasına; yeniden değerleme işleminin yasal defterlere kaydedildiği dönem</t>
  </si>
  <si>
    <t>itibarıyla başlanabilecektir.</t>
  </si>
  <si>
    <t>Faydalı ömür süresini tamamlamış olan iktisadi kıymetlerin yeniden değerleme uygulamasından</t>
  </si>
  <si>
    <t>yararlanmaları mümkündür. Ancak, faydalı ömrü sona ermiş amortismana tabi iktisadi kıymetlerin</t>
  </si>
  <si>
    <t>yeniden değerleme sonrasında bulunan değerleri üzerinden, daha önceki yıllarda ayrılmamış</t>
  </si>
  <si>
    <t>amortismanlara ilişkin olarak amortisman ayrılması mümkün bulunmamaktadır.</t>
  </si>
  <si>
    <t>1.9. SÜREKLİ YENİDEN DEĞERLEME (298/Ç) SONUCU OLUŞACAK DEĞER ARTIŞ</t>
  </si>
  <si>
    <t>FONU:</t>
  </si>
  <si>
    <t>Yeniden değerleme neticesinde iktisadi kıymetlerin değerinde meydana gelen değer artışı, her bir</t>
  </si>
  <si>
    <t>iktisadi kıymete isabet eden değer artışı ayrıntılı görünecek şekilde, bilançonun pasifinde özel bir fon</t>
  </si>
  <si>
    <t>hesabında gösterilir. Söz konusu özel fon hesabı olarak, Tek Düzen Hesap Planı uyarınca Öz Kaynaklar</t>
  </si>
  <si>
    <t>grubunda yer alan “522–Maddi Duran Varlık Yeniden Değerleme Artışları” hesabı kullanılmalıdır.</t>
  </si>
  <si>
    <t>Değer artışı, ilgili iktisadi kıymetin yeniden değerleme sonrası ve yeniden değerleme öncesi net bilanço</t>
  </si>
  <si>
    <t>aktif değerleri arasındaki farktır. Net bilanço aktif değeri, iktisadi kıymetin bilançonun aktifinde yazılı</t>
  </si>
  <si>
    <t>değerinden, pasifte yazılı amortismanlarının tenzili suretiyle bulunan değeri ifade eder.</t>
  </si>
  <si>
    <t>Pasifte özel bir fon hesabında gösterilen değer artışı tutarı bu şekilde tutulmaya devam edilebilir veya</t>
  </si>
  <si>
    <t>sermayeye ilave edilebilir.</t>
  </si>
  <si>
    <t>- Yeniden değerlemeye tabi tutulan iktisadi kıymetlerin elden çıkarılması (satış, devir, işletmeden</t>
  </si>
  <si>
    <t>çekiş, tasfiye, vb.) halinde, bunlara isabet eden ve pasifte özel bir fon hesabında gösterilen (sermayeye</t>
  </si>
  <si>
    <t>ilave edilmemiş olan) değer artış fonları aynen amortismanlar gibi muameleye tabi tutulur.</t>
  </si>
  <si>
    <t>- Sermayeye eklenen değer artışları, ortaklar tarafından işletmeye ilave edilmiş kıymetler olarak</t>
  </si>
  <si>
    <t>kabul edilir ve bu işlemler kâr dağıtımı sayılmaz.</t>
  </si>
  <si>
    <t>nakledilmesi veya işletmeden çekilmesi halinde, başka bir hesaba nakledilen veya işletmeden çekilen</t>
  </si>
  <si>
    <t>kısmı, bu işlemin yapıldığı dönem kazancı ile ilişkilendirilmeksizin, ilgili dönemde gelir veya kurumlar</t>
  </si>
  <si>
    <t>vergisine tabi tutulur.</t>
  </si>
  <si>
    <t>- Söz konusu değer artış fonunun ortaklara dağıtılması halinde, ortağın hukuki statüsüne göre,</t>
  </si>
  <si>
    <t>ayrıca kar dağıtımına bağlı stopaj yapılması da gerekebilecektir.</t>
  </si>
  <si>
    <t>- Ancak, Gelir Vergisi Kanunu’nun 81 inci maddesinde sayılan devir ve tür değiştirme ve</t>
  </si>
  <si>
    <t>Kurumlar Vergisi Kanunu’na göre yapılan devir ve bölünme hallerinde, fon hesabında yer alan tutarlar</t>
  </si>
  <si>
    <t>işletmeden çekilmiş veya başka bir hesaba nakledilmiş sayılmayacaktır. Söz konusu fon hesabının</t>
  </si>
  <si>
    <t>tamamen veya kısmen devrolunduğu işletmeler fonun kullanımına ilişkin düzenlemelere uymaya devam</t>
  </si>
  <si>
    <t>edeceklerdir.</t>
  </si>
  <si>
    <t>1.10. SÜREKLİ YENİDEN DEĞERLEME (298/Ç)YE TABİ TUTULAN İKTİSADİ</t>
  </si>
  <si>
    <t>KIYMETLERİN ELDEN ÇIKARILMASI:</t>
  </si>
  <si>
    <t>Yeniden değerlemeye tabi tutulan iktisadi kıymetlerin satılması veya herhangi bir şekilde elden</t>
  </si>
  <si>
    <t>çıkarılması halinde, kazanç yeniden değerlenmiş tutarlar üzerinden hesaplanacaktır. Ancak, söz konusu</t>
  </si>
  <si>
    <t>kıymete ilişkin olarak yeniden değerleme sonucu oluşmuş ve henüz sermayeye ilave edilmemiş değer</t>
  </si>
  <si>
    <t>artış fonu birikmiş amortismanlar gibi dikkate alınacak, diğer bir ifadeyle kazanca ilave</t>
  </si>
  <si>
    <t>edilecektir. Söz konusu iktisadi kıymetin elden çıkartılmasından önce sermayeye ilave edilmiş</t>
  </si>
  <si>
    <t>değer artış fonları için ise hiçbir işlem yapılmayacak, diğer bir anlatımla kazanca ilave</t>
  </si>
  <si>
    <t>edilmeyecektir.</t>
  </si>
  <si>
    <t>Şayet, Kurumlar Vergisi Kanununun 5/1-e maddesinde belirtilen % 50’lik taşınmaz satış kazancı</t>
  </si>
  <si>
    <t>istisnasının uygulanması söz konusu olursa, istisna kazanç tespit edilirken de, yeniden değerleme</t>
  </si>
  <si>
    <t>farklarının maliyet olarak dikkate alınacağı tabiidir.</t>
  </si>
  <si>
    <t>ÖRNEK DEMİRBAŞ</t>
  </si>
  <si>
    <t>ÖRNEK MAKİNA</t>
  </si>
  <si>
    <t>2022 3 . DÖNEM GEÇİCİ VERGİ YENİDEN DEĞERLEME ORANI %92,93 DİR.</t>
  </si>
  <si>
    <r>
      <t xml:space="preserve">7338 KANUN   VUK 298 Ç  </t>
    </r>
    <r>
      <rPr>
        <b/>
        <sz val="28"/>
        <color theme="0"/>
        <rFont val="Calibri"/>
        <family val="2"/>
        <charset val="162"/>
        <scheme val="minor"/>
      </rPr>
      <t>SÜREKLİ</t>
    </r>
    <r>
      <rPr>
        <b/>
        <sz val="24"/>
        <color theme="0"/>
        <rFont val="Calibri"/>
        <family val="2"/>
        <charset val="162"/>
        <scheme val="minor"/>
      </rPr>
      <t xml:space="preserve"> YENİDEN DEĞERLEME HESAPLAMA TABLOSU  (VERGİSİZ BEYANNAMESİZ)</t>
    </r>
  </si>
  <si>
    <t xml:space="preserve">SERDAR KARAKUŞ   </t>
  </si>
  <si>
    <t>serdar@islevymm.com.tr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</si>
</sst>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dd/mm/yyyy;@"/>
    <numFmt numFmtId="166" formatCode="_(* #,##0.00_);_(* \(#,##0.00\);_(* &quot;-&quot;??_);_(@_)"/>
    <numFmt numFmtId="167" formatCode="0.0000000"/>
  </numFmts>
  <fonts count="30"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sz val="10"/>
      <name val="Arial"/>
      <family val="2"/>
      <charset val="162"/>
    </font>
    <font>
      <sz val="10"/>
      <name val="Arial"/>
      <family val="2"/>
      <charset val="162"/>
    </font>
    <font>
      <sz val="11"/>
      <color theme="1"/>
      <name val="Calibri"/>
      <family val="2"/>
      <scheme val="minor"/>
    </font>
    <font>
      <b/>
      <sz val="14"/>
      <color theme="1"/>
      <name val="Calibri"/>
      <family val="2"/>
      <charset val="162"/>
      <scheme val="minor"/>
    </font>
    <font>
      <b/>
      <sz val="28"/>
      <name val="Calibri"/>
      <family val="2"/>
      <charset val="162"/>
      <scheme val="minor"/>
    </font>
    <font>
      <sz val="12"/>
      <color indexed="8"/>
      <name val="Tahoma"/>
      <family val="2"/>
      <charset val="162"/>
    </font>
    <font>
      <b/>
      <sz val="16"/>
      <color theme="1"/>
      <name val="Calibri"/>
      <family val="2"/>
      <charset val="162"/>
      <scheme val="minor"/>
    </font>
    <font>
      <sz val="11"/>
      <name val="Calibri"/>
      <family val="2"/>
      <charset val="162"/>
    </font>
    <font>
      <b/>
      <sz val="28"/>
      <color theme="0"/>
      <name val="Calibri"/>
      <family val="2"/>
      <charset val="162"/>
      <scheme val="minor"/>
    </font>
    <font>
      <sz val="18"/>
      <color theme="0"/>
      <name val="Calibri"/>
      <family val="2"/>
      <charset val="162"/>
      <scheme val="minor"/>
    </font>
    <font>
      <sz val="14"/>
      <color rgb="FF000000"/>
      <name val="Times New Roman"/>
      <family val="1"/>
      <charset val="162"/>
    </font>
    <font>
      <b/>
      <sz val="14"/>
      <color rgb="FF000000"/>
      <name val="Times New Roman"/>
      <family val="1"/>
      <charset val="162"/>
    </font>
    <font>
      <u/>
      <sz val="11"/>
      <color theme="10"/>
      <name val="Calibri"/>
      <family val="2"/>
      <scheme val="minor"/>
    </font>
    <font>
      <sz val="12"/>
      <color rgb="FF000000"/>
      <name val="Times New Roman"/>
      <family val="1"/>
      <charset val="162"/>
    </font>
    <font>
      <sz val="11.5"/>
      <color rgb="FF000000"/>
      <name val="Times New Roman"/>
      <family val="1"/>
      <charset val="162"/>
    </font>
    <font>
      <b/>
      <sz val="12"/>
      <color rgb="FF000000"/>
      <name val="Times New Roman"/>
      <family val="1"/>
      <charset val="162"/>
    </font>
    <font>
      <b/>
      <i/>
      <sz val="11"/>
      <color rgb="FF000000"/>
      <name val="Lora"/>
      <charset val="162"/>
    </font>
    <font>
      <sz val="9"/>
      <color indexed="81"/>
      <name val="Tahoma"/>
      <family val="2"/>
      <charset val="162"/>
    </font>
    <font>
      <b/>
      <sz val="9"/>
      <color indexed="81"/>
      <name val="Tahoma"/>
      <family val="2"/>
      <charset val="162"/>
    </font>
    <font>
      <b/>
      <sz val="18"/>
      <name val="Calibri"/>
      <family val="2"/>
      <scheme val="minor"/>
    </font>
    <font>
      <sz val="18"/>
      <name val="Calibri"/>
      <family val="2"/>
      <scheme val="minor"/>
    </font>
    <font>
      <b/>
      <sz val="18"/>
      <color theme="1"/>
      <name val="Calibri"/>
      <family val="2"/>
      <charset val="162"/>
      <scheme val="minor"/>
    </font>
    <font>
      <b/>
      <sz val="20"/>
      <color theme="1"/>
      <name val="Calibri"/>
      <family val="2"/>
      <charset val="162"/>
      <scheme val="minor"/>
    </font>
    <font>
      <sz val="26"/>
      <color rgb="FFFF0000"/>
      <name val="Calibri"/>
      <family val="2"/>
      <scheme val="minor"/>
    </font>
    <font>
      <sz val="11"/>
      <color rgb="FFFF0000"/>
      <name val="Calibri"/>
      <family val="2"/>
      <scheme val="minor"/>
    </font>
    <font>
      <b/>
      <sz val="24"/>
      <color theme="0"/>
      <name val="Calibri"/>
      <family val="2"/>
      <charset val="162"/>
      <scheme val="minor"/>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tint="0.59999389629810485"/>
        <bgColor indexed="64"/>
      </patternFill>
    </fill>
    <fill>
      <patternFill patternType="solid">
        <fgColor rgb="FFFFFFFF"/>
        <bgColor indexed="64"/>
      </patternFill>
    </fill>
    <fill>
      <patternFill patternType="solid">
        <fgColor rgb="FF00B0F0"/>
        <bgColor indexed="64"/>
      </patternFill>
    </fill>
    <fill>
      <patternFill patternType="solid">
        <fgColor rgb="FF92D050"/>
        <bgColor indexed="64"/>
      </patternFill>
    </fill>
    <fill>
      <patternFill patternType="solid">
        <fgColor rgb="FF0070C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rgb="FFDDDDDD"/>
      </left>
      <right style="medium">
        <color rgb="FFDDDDDD"/>
      </right>
      <top style="medium">
        <color rgb="FFDDDDDD"/>
      </top>
      <bottom style="medium">
        <color rgb="FFDDDDDD"/>
      </bottom>
      <diagonal/>
    </border>
    <border>
      <left style="thin">
        <color indexed="64"/>
      </left>
      <right/>
      <top/>
      <bottom style="thin">
        <color indexed="64"/>
      </bottom>
      <diagonal/>
    </border>
    <border>
      <left style="thin">
        <color rgb="FF000000"/>
      </left>
      <right style="medium">
        <color rgb="FFDDDDDD"/>
      </right>
      <top style="thin">
        <color rgb="FF000000"/>
      </top>
      <bottom style="medium">
        <color rgb="FFDDDDDD"/>
      </bottom>
      <diagonal/>
    </border>
    <border>
      <left style="medium">
        <color rgb="FFDDDDDD"/>
      </left>
      <right/>
      <top style="thin">
        <color rgb="FF000000"/>
      </top>
      <bottom style="medium">
        <color rgb="FFDDDDDD"/>
      </bottom>
      <diagonal/>
    </border>
    <border>
      <left/>
      <right style="thin">
        <color rgb="FF000000"/>
      </right>
      <top style="thin">
        <color rgb="FF000000"/>
      </top>
      <bottom style="medium">
        <color rgb="FFDDDDDD"/>
      </bottom>
      <diagonal/>
    </border>
    <border>
      <left style="thin">
        <color rgb="FF000000"/>
      </left>
      <right style="medium">
        <color rgb="FFDDDDDD"/>
      </right>
      <top style="medium">
        <color rgb="FFDDDDDD"/>
      </top>
      <bottom style="medium">
        <color rgb="FFDDDDDD"/>
      </bottom>
      <diagonal/>
    </border>
    <border>
      <left style="medium">
        <color rgb="FFDDDDDD"/>
      </left>
      <right style="thin">
        <color rgb="FF000000"/>
      </right>
      <top style="medium">
        <color rgb="FFDDDDDD"/>
      </top>
      <bottom style="medium">
        <color rgb="FFDDDDDD"/>
      </bottom>
      <diagonal/>
    </border>
    <border>
      <left style="thin">
        <color rgb="FF000000"/>
      </left>
      <right style="medium">
        <color rgb="FFDDDDDD"/>
      </right>
      <top style="medium">
        <color rgb="FFDDDDDD"/>
      </top>
      <bottom style="thin">
        <color rgb="FF000000"/>
      </bottom>
      <diagonal/>
    </border>
    <border>
      <left style="medium">
        <color rgb="FFDDDDDD"/>
      </left>
      <right style="medium">
        <color rgb="FFDDDDDD"/>
      </right>
      <top style="medium">
        <color rgb="FFDDDDDD"/>
      </top>
      <bottom style="thin">
        <color rgb="FF000000"/>
      </bottom>
      <diagonal/>
    </border>
    <border>
      <left style="medium">
        <color rgb="FFDDDDDD"/>
      </left>
      <right style="thin">
        <color rgb="FF000000"/>
      </right>
      <top style="medium">
        <color rgb="FFDDDDDD"/>
      </top>
      <bottom style="thin">
        <color rgb="FF000000"/>
      </bottom>
      <diagonal/>
    </border>
    <border>
      <left style="medium">
        <color rgb="FFEDEDED"/>
      </left>
      <right style="medium">
        <color rgb="FFEDEDED"/>
      </right>
      <top style="medium">
        <color rgb="FFEDEDED"/>
      </top>
      <bottom style="medium">
        <color rgb="FFEDEDED"/>
      </bottom>
      <diagonal/>
    </border>
    <border>
      <left/>
      <right style="medium">
        <color rgb="FFEDEDED"/>
      </right>
      <top style="medium">
        <color rgb="FFEDEDED"/>
      </top>
      <bottom style="medium">
        <color rgb="FFEDEDED"/>
      </bottom>
      <diagonal/>
    </border>
    <border>
      <left style="medium">
        <color rgb="FFEDEDED"/>
      </left>
      <right style="medium">
        <color rgb="FFEDEDED"/>
      </right>
      <top/>
      <bottom style="medium">
        <color rgb="FFEDEDED"/>
      </bottom>
      <diagonal/>
    </border>
    <border>
      <left/>
      <right style="medium">
        <color rgb="FFEDEDED"/>
      </right>
      <top/>
      <bottom style="medium">
        <color rgb="FFEDEDED"/>
      </bottom>
      <diagonal/>
    </border>
    <border>
      <left style="medium">
        <color rgb="FFEDEDED"/>
      </left>
      <right/>
      <top style="medium">
        <color rgb="FFEDEDED"/>
      </top>
      <bottom style="medium">
        <color rgb="FFEDEDED"/>
      </bottom>
      <diagonal/>
    </border>
    <border>
      <left/>
      <right/>
      <top style="medium">
        <color rgb="FFEDEDED"/>
      </top>
      <bottom style="medium">
        <color rgb="FFEDEDED"/>
      </bottom>
      <diagonal/>
    </border>
  </borders>
  <cellStyleXfs count="9">
    <xf numFmtId="0" fontId="0" fillId="0" borderId="0"/>
    <xf numFmtId="0" fontId="4" fillId="0" borderId="0"/>
    <xf numFmtId="0" fontId="5" fillId="0" borderId="0"/>
    <xf numFmtId="0" fontId="2" fillId="0" borderId="0"/>
    <xf numFmtId="164" fontId="6" fillId="0" borderId="0" applyFont="0" applyFill="0" applyBorder="0" applyAlignment="0" applyProtection="0"/>
    <xf numFmtId="0" fontId="6" fillId="0" borderId="0"/>
    <xf numFmtId="166" fontId="6" fillId="0" borderId="0" applyFont="0" applyFill="0" applyBorder="0" applyAlignment="0" applyProtection="0"/>
    <xf numFmtId="0" fontId="11" fillId="0" borderId="0"/>
    <xf numFmtId="0" fontId="16" fillId="0" borderId="0" applyNumberFormat="0" applyFill="0" applyBorder="0" applyAlignment="0" applyProtection="0"/>
  </cellStyleXfs>
  <cellXfs count="67">
    <xf numFmtId="0" fontId="0" fillId="0" borderId="0" xfId="0"/>
    <xf numFmtId="0" fontId="3" fillId="0" borderId="0" xfId="0" applyFont="1" applyAlignment="1">
      <alignment horizontal="center" vertical="center"/>
    </xf>
    <xf numFmtId="0" fontId="3" fillId="0" borderId="0" xfId="0" applyNumberFormat="1" applyFont="1" applyAlignment="1">
      <alignment horizontal="center" vertical="center"/>
    </xf>
    <xf numFmtId="0" fontId="0" fillId="0" borderId="0" xfId="0" applyNumberFormat="1"/>
    <xf numFmtId="17" fontId="0" fillId="0" borderId="0" xfId="0" applyNumberFormat="1"/>
    <xf numFmtId="4" fontId="0" fillId="0" borderId="0" xfId="0" applyNumberFormat="1"/>
    <xf numFmtId="0" fontId="0" fillId="0" borderId="2" xfId="0" applyBorder="1"/>
    <xf numFmtId="0" fontId="3" fillId="0" borderId="0" xfId="0" applyFont="1"/>
    <xf numFmtId="164" fontId="0" fillId="0" borderId="2" xfId="4" applyFont="1" applyBorder="1"/>
    <xf numFmtId="0" fontId="7" fillId="0" borderId="0" xfId="0" applyFont="1" applyAlignment="1">
      <alignment horizontal="center" vertical="center" wrapText="1"/>
    </xf>
    <xf numFmtId="0" fontId="7" fillId="2" borderId="2" xfId="0" applyFont="1" applyFill="1" applyBorder="1" applyAlignment="1">
      <alignment horizontal="center" vertical="center" wrapText="1"/>
    </xf>
    <xf numFmtId="4" fontId="7" fillId="2" borderId="2" xfId="0" applyNumberFormat="1" applyFont="1" applyFill="1" applyBorder="1" applyAlignment="1">
      <alignment horizontal="center" vertical="center" wrapText="1"/>
    </xf>
    <xf numFmtId="0" fontId="9" fillId="0" borderId="2" xfId="0" applyFont="1" applyBorder="1" applyAlignment="1">
      <alignment horizontal="left"/>
    </xf>
    <xf numFmtId="0" fontId="10" fillId="0" borderId="0" xfId="0" applyFont="1"/>
    <xf numFmtId="0" fontId="6" fillId="0" borderId="2" xfId="5" applyBorder="1" applyAlignment="1">
      <alignment wrapText="1"/>
    </xf>
    <xf numFmtId="0" fontId="0" fillId="0" borderId="2" xfId="0" applyFill="1" applyBorder="1"/>
    <xf numFmtId="4" fontId="7" fillId="4" borderId="2" xfId="0" applyNumberFormat="1" applyFont="1" applyFill="1" applyBorder="1"/>
    <xf numFmtId="167" fontId="7" fillId="4" borderId="2" xfId="0" applyNumberFormat="1" applyFont="1" applyFill="1" applyBorder="1"/>
    <xf numFmtId="0" fontId="7" fillId="4" borderId="2" xfId="0" applyFont="1" applyFill="1" applyBorder="1"/>
    <xf numFmtId="0" fontId="16" fillId="5" borderId="6" xfId="8" applyFill="1" applyBorder="1" applyAlignment="1">
      <alignment horizontal="left" vertical="center" wrapText="1" indent="1"/>
    </xf>
    <xf numFmtId="0" fontId="15" fillId="5" borderId="8" xfId="0" applyFont="1" applyFill="1" applyBorder="1" applyAlignment="1">
      <alignment horizontal="left" vertical="center" wrapText="1" indent="1"/>
    </xf>
    <xf numFmtId="0" fontId="14" fillId="5" borderId="11" xfId="0" applyFont="1" applyFill="1" applyBorder="1" applyAlignment="1">
      <alignment horizontal="left" vertical="center" wrapText="1" indent="1"/>
    </xf>
    <xf numFmtId="10" fontId="14" fillId="5" borderId="12" xfId="0" applyNumberFormat="1" applyFont="1" applyFill="1" applyBorder="1" applyAlignment="1">
      <alignment horizontal="left" vertical="center" wrapText="1" indent="1"/>
    </xf>
    <xf numFmtId="0" fontId="14" fillId="5" borderId="13" xfId="0" applyFont="1" applyFill="1" applyBorder="1" applyAlignment="1">
      <alignment horizontal="left" vertical="center" wrapText="1" indent="1"/>
    </xf>
    <xf numFmtId="0" fontId="16" fillId="5" borderId="14" xfId="8" applyFill="1" applyBorder="1" applyAlignment="1">
      <alignment horizontal="left" vertical="center" wrapText="1" indent="1"/>
    </xf>
    <xf numFmtId="10" fontId="14" fillId="5" borderId="15" xfId="0" applyNumberFormat="1" applyFont="1" applyFill="1" applyBorder="1" applyAlignment="1">
      <alignment horizontal="left" vertical="center" wrapText="1" indent="1"/>
    </xf>
    <xf numFmtId="0" fontId="17" fillId="0" borderId="19" xfId="0" applyFont="1" applyBorder="1" applyAlignment="1">
      <alignment vertical="center" wrapText="1"/>
    </xf>
    <xf numFmtId="0" fontId="1" fillId="0" borderId="19" xfId="0" applyFont="1" applyBorder="1" applyAlignment="1">
      <alignment vertical="center" wrapText="1"/>
    </xf>
    <xf numFmtId="0" fontId="18" fillId="0" borderId="0" xfId="0" applyFont="1" applyAlignment="1">
      <alignment vertical="center"/>
    </xf>
    <xf numFmtId="0" fontId="1" fillId="0" borderId="16" xfId="0" applyFont="1" applyBorder="1" applyAlignment="1">
      <alignment vertical="center" wrapText="1"/>
    </xf>
    <xf numFmtId="0" fontId="19" fillId="0" borderId="17" xfId="0" applyFont="1" applyBorder="1" applyAlignment="1">
      <alignment vertical="center" wrapText="1"/>
    </xf>
    <xf numFmtId="0" fontId="17" fillId="0" borderId="18" xfId="0" applyFont="1" applyBorder="1" applyAlignment="1">
      <alignment vertical="center" wrapText="1"/>
    </xf>
    <xf numFmtId="4" fontId="17" fillId="0" borderId="19" xfId="0" applyNumberFormat="1" applyFont="1" applyBorder="1" applyAlignment="1">
      <alignment vertical="center" wrapText="1"/>
    </xf>
    <xf numFmtId="9" fontId="17" fillId="0" borderId="19" xfId="0" applyNumberFormat="1" applyFont="1" applyBorder="1" applyAlignment="1">
      <alignment vertical="center" wrapText="1"/>
    </xf>
    <xf numFmtId="0" fontId="15" fillId="0" borderId="2" xfId="0" applyFont="1" applyBorder="1" applyAlignment="1">
      <alignment vertical="center" wrapText="1"/>
    </xf>
    <xf numFmtId="0" fontId="7" fillId="0" borderId="2" xfId="0" applyFont="1" applyBorder="1" applyAlignment="1">
      <alignment vertical="center" wrapText="1"/>
    </xf>
    <xf numFmtId="4" fontId="15" fillId="0" borderId="2" xfId="0" applyNumberFormat="1" applyFont="1" applyBorder="1" applyAlignment="1">
      <alignment horizontal="right" vertical="center" wrapText="1"/>
    </xf>
    <xf numFmtId="0" fontId="20" fillId="0" borderId="2" xfId="0" applyFont="1" applyBorder="1" applyAlignment="1">
      <alignment vertical="center" wrapText="1"/>
    </xf>
    <xf numFmtId="164" fontId="0" fillId="7" borderId="2" xfId="4" applyFont="1" applyFill="1" applyBorder="1"/>
    <xf numFmtId="164" fontId="0" fillId="0" borderId="2" xfId="4" applyFont="1" applyFill="1" applyBorder="1"/>
    <xf numFmtId="165" fontId="0" fillId="0" borderId="2" xfId="0" applyNumberFormat="1" applyFill="1" applyBorder="1" applyAlignment="1">
      <alignment horizontal="center"/>
    </xf>
    <xf numFmtId="0" fontId="23" fillId="3" borderId="2" xfId="0" applyFont="1" applyFill="1" applyBorder="1" applyAlignment="1">
      <alignment vertical="center" wrapText="1"/>
    </xf>
    <xf numFmtId="10" fontId="24" fillId="3" borderId="2" xfId="0" applyNumberFormat="1" applyFont="1" applyFill="1" applyBorder="1" applyAlignment="1"/>
    <xf numFmtId="4" fontId="26" fillId="7" borderId="2" xfId="0" applyNumberFormat="1" applyFont="1" applyFill="1" applyBorder="1" applyAlignment="1">
      <alignment horizontal="center" vertical="center" wrapText="1"/>
    </xf>
    <xf numFmtId="4" fontId="25" fillId="2" borderId="2" xfId="0" applyNumberFormat="1" applyFont="1" applyFill="1" applyBorder="1" applyAlignment="1">
      <alignment horizontal="center" vertical="center" wrapText="1"/>
    </xf>
    <xf numFmtId="4" fontId="0" fillId="3" borderId="0" xfId="0" applyNumberFormat="1" applyFill="1"/>
    <xf numFmtId="0" fontId="27" fillId="3" borderId="0" xfId="0" applyFont="1" applyFill="1"/>
    <xf numFmtId="0" fontId="28" fillId="3" borderId="0" xfId="0" applyFont="1" applyFill="1"/>
    <xf numFmtId="4" fontId="28" fillId="3" borderId="0" xfId="0" applyNumberFormat="1" applyFont="1" applyFill="1"/>
    <xf numFmtId="0" fontId="29" fillId="8" borderId="3" xfId="0" applyFont="1" applyFill="1" applyBorder="1" applyAlignment="1">
      <alignment horizontal="center" vertical="center"/>
    </xf>
    <xf numFmtId="0" fontId="29" fillId="8" borderId="4" xfId="0" applyFont="1" applyFill="1" applyBorder="1" applyAlignment="1">
      <alignment horizontal="center" vertical="center"/>
    </xf>
    <xf numFmtId="0" fontId="12" fillId="8" borderId="5" xfId="0" applyFont="1" applyFill="1" applyBorder="1" applyAlignment="1">
      <alignment horizontal="center"/>
    </xf>
    <xf numFmtId="0" fontId="12" fillId="8" borderId="0" xfId="0" applyFont="1" applyFill="1" applyBorder="1" applyAlignment="1">
      <alignment horizontal="center"/>
    </xf>
    <xf numFmtId="0" fontId="13" fillId="6" borderId="0" xfId="0" applyFont="1" applyFill="1" applyBorder="1" applyAlignment="1">
      <alignment horizontal="center"/>
    </xf>
    <xf numFmtId="0" fontId="7" fillId="4" borderId="2" xfId="0" applyFont="1" applyFill="1" applyBorder="1" applyAlignment="1">
      <alignment horizontal="center"/>
    </xf>
    <xf numFmtId="0" fontId="8" fillId="0" borderId="7" xfId="0" applyFont="1" applyFill="1" applyBorder="1" applyAlignment="1">
      <alignment horizontal="center"/>
    </xf>
    <xf numFmtId="0" fontId="8" fillId="0" borderId="1" xfId="0" applyFont="1" applyFill="1" applyBorder="1" applyAlignment="1">
      <alignment horizontal="center"/>
    </xf>
    <xf numFmtId="0" fontId="15" fillId="5" borderId="9" xfId="0" applyFont="1" applyFill="1" applyBorder="1" applyAlignment="1">
      <alignment horizontal="left" vertical="center" wrapText="1" indent="1"/>
    </xf>
    <xf numFmtId="0" fontId="15" fillId="5" borderId="10" xfId="0" applyFont="1" applyFill="1" applyBorder="1" applyAlignment="1">
      <alignment horizontal="left" vertical="center" wrapText="1" indent="1"/>
    </xf>
    <xf numFmtId="0" fontId="15" fillId="0" borderId="2"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17" xfId="0" applyFont="1" applyBorder="1" applyAlignment="1">
      <alignment vertical="center" wrapText="1"/>
    </xf>
    <xf numFmtId="0" fontId="18" fillId="0" borderId="0" xfId="0" applyFont="1" applyAlignment="1">
      <alignment horizontal="center" vertical="center" wrapText="1"/>
    </xf>
    <xf numFmtId="0" fontId="7" fillId="0" borderId="2" xfId="0" applyFont="1" applyBorder="1" applyAlignment="1">
      <alignment vertical="center" wrapText="1"/>
    </xf>
    <xf numFmtId="4" fontId="15" fillId="0" borderId="2" xfId="0" applyNumberFormat="1" applyFont="1" applyBorder="1" applyAlignment="1">
      <alignment horizontal="right" vertical="center" wrapText="1"/>
    </xf>
    <xf numFmtId="4" fontId="16" fillId="0" borderId="0" xfId="8" applyNumberFormat="1"/>
  </cellXfs>
  <cellStyles count="9">
    <cellStyle name="Köprü" xfId="8" builtinId="8"/>
    <cellStyle name="Normal" xfId="0" builtinId="0"/>
    <cellStyle name="Normal 2" xfId="1" xr:uid="{00000000-0005-0000-0000-000001000000}"/>
    <cellStyle name="Normal 3" xfId="3" xr:uid="{00000000-0005-0000-0000-000002000000}"/>
    <cellStyle name="Normal 3 2" xfId="2" xr:uid="{00000000-0005-0000-0000-000003000000}"/>
    <cellStyle name="Normal 4" xfId="7" xr:uid="{00000000-0005-0000-0000-000004000000}"/>
    <cellStyle name="Normal 6" xfId="5" xr:uid="{00000000-0005-0000-0000-000005000000}"/>
    <cellStyle name="Virgül" xfId="4" builtinId="3"/>
    <cellStyle name="Virgül 2" xfId="6" xr:uid="{00000000-0005-0000-0000-000008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UFEORTAK\2003=100%20ufe\2003=100UFEHES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FEhesap"/>
      <sheetName val="zincir"/>
      <sheetName val="DOKUMyan"/>
      <sheetName val="DOKUM"/>
      <sheetName val="agranaliz (aylik)"/>
      <sheetName val="agranaliz (yıllık)"/>
      <sheetName val="18_10"/>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erdar@islevymm.com.tr"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gib.gov.tr/node/88424" TargetMode="External"/><Relationship Id="rId3" Type="http://schemas.openxmlformats.org/officeDocument/2006/relationships/hyperlink" Target="https://www.gib.gov.tr/node/141415" TargetMode="External"/><Relationship Id="rId7" Type="http://schemas.openxmlformats.org/officeDocument/2006/relationships/hyperlink" Target="https://www.gib.gov.tr/node/104477" TargetMode="External"/><Relationship Id="rId12" Type="http://schemas.openxmlformats.org/officeDocument/2006/relationships/hyperlink" Target="https://www.gib.gov.tr/node/88144" TargetMode="External"/><Relationship Id="rId2" Type="http://schemas.openxmlformats.org/officeDocument/2006/relationships/hyperlink" Target="https://www.gib.gov.tr/node/147027" TargetMode="External"/><Relationship Id="rId1" Type="http://schemas.openxmlformats.org/officeDocument/2006/relationships/hyperlink" Target="https://www.gib.gov.tr/node/155063" TargetMode="External"/><Relationship Id="rId6" Type="http://schemas.openxmlformats.org/officeDocument/2006/relationships/hyperlink" Target="https://www.gib.gov.tr/node/116336" TargetMode="External"/><Relationship Id="rId11" Type="http://schemas.openxmlformats.org/officeDocument/2006/relationships/hyperlink" Target="https://www.gib.gov.tr/node/88445" TargetMode="External"/><Relationship Id="rId5" Type="http://schemas.openxmlformats.org/officeDocument/2006/relationships/hyperlink" Target="https://www.gib.gov.tr/node/124690" TargetMode="External"/><Relationship Id="rId10" Type="http://schemas.openxmlformats.org/officeDocument/2006/relationships/hyperlink" Target="https://www.gib.gov.tr/node/88582" TargetMode="External"/><Relationship Id="rId4" Type="http://schemas.openxmlformats.org/officeDocument/2006/relationships/hyperlink" Target="https://www.gib.gov.tr/node/132742" TargetMode="External"/><Relationship Id="rId9" Type="http://schemas.openxmlformats.org/officeDocument/2006/relationships/hyperlink" Target="https://www.gib.gov.tr/node/87417"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4"/>
  <sheetViews>
    <sheetView tabSelected="1" topLeftCell="A7" zoomScale="70" zoomScaleNormal="70" zoomScaleSheetLayoutView="70" workbookViewId="0">
      <selection activeCell="L25" sqref="L25"/>
    </sheetView>
  </sheetViews>
  <sheetFormatPr defaultRowHeight="14.4" x14ac:dyDescent="0.3"/>
  <cols>
    <col min="1" max="1" width="7.33203125" customWidth="1"/>
    <col min="2" max="2" width="18.33203125" customWidth="1"/>
    <col min="3" max="3" width="30.33203125" customWidth="1"/>
    <col min="4" max="4" width="17.33203125" style="5" customWidth="1"/>
    <col min="5" max="5" width="21.33203125" style="5" customWidth="1"/>
    <col min="6" max="6" width="18.44140625" style="5" customWidth="1"/>
    <col min="7" max="7" width="17.33203125" customWidth="1"/>
    <col min="8" max="8" width="26.44140625" customWidth="1"/>
    <col min="9" max="9" width="19" style="5" customWidth="1"/>
    <col min="10" max="10" width="23.44140625" style="5" bestFit="1" customWidth="1"/>
    <col min="11" max="11" width="21" style="5" customWidth="1"/>
    <col min="12" max="12" width="17.33203125" style="5" customWidth="1"/>
    <col min="13" max="13" width="18.33203125" style="5" customWidth="1"/>
  </cols>
  <sheetData>
    <row r="1" spans="1:13" ht="15" thickBot="1" x14ac:dyDescent="0.35"/>
    <row r="2" spans="1:13" ht="48.6" customHeight="1" thickBot="1" x14ac:dyDescent="0.35">
      <c r="A2" s="49" t="s">
        <v>237</v>
      </c>
      <c r="B2" s="50"/>
      <c r="C2" s="50"/>
      <c r="D2" s="50"/>
      <c r="E2" s="50"/>
      <c r="F2" s="50"/>
      <c r="G2" s="50"/>
      <c r="H2" s="50"/>
      <c r="I2" s="50"/>
      <c r="J2" s="50"/>
      <c r="K2" s="50"/>
      <c r="L2" s="50"/>
      <c r="M2" s="50"/>
    </row>
    <row r="3" spans="1:13" ht="36.6" x14ac:dyDescent="0.7">
      <c r="A3" s="51" t="s">
        <v>23</v>
      </c>
      <c r="B3" s="52"/>
      <c r="C3" s="55"/>
      <c r="D3" s="56"/>
      <c r="E3" s="56"/>
      <c r="F3" s="56"/>
      <c r="G3" s="56"/>
      <c r="H3" s="53"/>
      <c r="I3" s="53"/>
      <c r="J3" s="53"/>
      <c r="K3" s="53"/>
      <c r="L3" s="53"/>
      <c r="M3" s="53"/>
    </row>
    <row r="4" spans="1:13" s="9" customFormat="1" ht="174" customHeight="1" x14ac:dyDescent="0.3">
      <c r="A4" s="10" t="s">
        <v>18</v>
      </c>
      <c r="B4" s="10" t="s">
        <v>15</v>
      </c>
      <c r="C4" s="10" t="s">
        <v>24</v>
      </c>
      <c r="D4" s="10" t="s">
        <v>25</v>
      </c>
      <c r="E4" s="10" t="s">
        <v>26</v>
      </c>
      <c r="F4" s="10" t="s">
        <v>16</v>
      </c>
      <c r="G4" s="10" t="s">
        <v>27</v>
      </c>
      <c r="H4" s="41" t="s">
        <v>28</v>
      </c>
      <c r="I4" s="44" t="s">
        <v>19</v>
      </c>
      <c r="J4" s="44" t="s">
        <v>20</v>
      </c>
      <c r="K4" s="11" t="s">
        <v>21</v>
      </c>
      <c r="L4" s="11" t="s">
        <v>22</v>
      </c>
      <c r="M4" s="43" t="s">
        <v>66</v>
      </c>
    </row>
    <row r="5" spans="1:13" ht="23.4" x14ac:dyDescent="0.45">
      <c r="A5" s="15">
        <v>1</v>
      </c>
      <c r="B5" s="6">
        <v>255</v>
      </c>
      <c r="C5" s="14" t="s">
        <v>234</v>
      </c>
      <c r="D5" s="39">
        <v>100000</v>
      </c>
      <c r="E5" s="39">
        <v>50000</v>
      </c>
      <c r="F5" s="39">
        <f t="shared" ref="F5:F12" si="0">+D5-E5</f>
        <v>50000</v>
      </c>
      <c r="G5" s="40">
        <v>42005</v>
      </c>
      <c r="H5" s="42">
        <v>0.92930000000000001</v>
      </c>
      <c r="I5" s="8">
        <f>(D5*H5)+D5</f>
        <v>192930</v>
      </c>
      <c r="J5" s="8">
        <f>(E5*H5)+E5</f>
        <v>96465</v>
      </c>
      <c r="K5" s="8">
        <f t="shared" ref="K5" si="1">+I5-D5</f>
        <v>92930</v>
      </c>
      <c r="L5" s="8">
        <f t="shared" ref="L5" si="2">+J5-E5</f>
        <v>46465</v>
      </c>
      <c r="M5" s="38">
        <f>+K5-L5</f>
        <v>46465</v>
      </c>
    </row>
    <row r="6" spans="1:13" ht="23.4" x14ac:dyDescent="0.45">
      <c r="A6" s="15">
        <v>2</v>
      </c>
      <c r="B6" s="6"/>
      <c r="C6" s="14" t="s">
        <v>235</v>
      </c>
      <c r="D6" s="39">
        <v>3000000</v>
      </c>
      <c r="E6" s="39">
        <v>1000000</v>
      </c>
      <c r="F6" s="39">
        <f t="shared" si="0"/>
        <v>2000000</v>
      </c>
      <c r="G6" s="40">
        <v>44470</v>
      </c>
      <c r="H6" s="42">
        <v>0.92930000000000001</v>
      </c>
      <c r="I6" s="8">
        <f t="shared" ref="I6:I17" si="3">(D6*H6)+D6</f>
        <v>5787900</v>
      </c>
      <c r="J6" s="8">
        <f t="shared" ref="J6:J17" si="4">(E6*H6)+E6</f>
        <v>1929300</v>
      </c>
      <c r="K6" s="8">
        <f t="shared" ref="K6:K17" si="5">+I6-D6</f>
        <v>2787900</v>
      </c>
      <c r="L6" s="8">
        <f t="shared" ref="L6:L17" si="6">+J6-E6</f>
        <v>929300</v>
      </c>
      <c r="M6" s="38">
        <f>+K6-L6</f>
        <v>1858600</v>
      </c>
    </row>
    <row r="7" spans="1:13" ht="23.4" x14ac:dyDescent="0.45">
      <c r="A7" s="15">
        <v>3</v>
      </c>
      <c r="B7" s="6"/>
      <c r="C7" s="14"/>
      <c r="D7" s="39"/>
      <c r="E7" s="39"/>
      <c r="F7" s="39">
        <f t="shared" si="0"/>
        <v>0</v>
      </c>
      <c r="G7" s="40"/>
      <c r="H7" s="42">
        <v>0.92930000000000001</v>
      </c>
      <c r="I7" s="8">
        <f t="shared" si="3"/>
        <v>0</v>
      </c>
      <c r="J7" s="8">
        <f t="shared" si="4"/>
        <v>0</v>
      </c>
      <c r="K7" s="8">
        <f t="shared" si="5"/>
        <v>0</v>
      </c>
      <c r="L7" s="8">
        <f t="shared" si="6"/>
        <v>0</v>
      </c>
      <c r="M7" s="38">
        <f t="shared" ref="M7:M17" si="7">+K7-L7</f>
        <v>0</v>
      </c>
    </row>
    <row r="8" spans="1:13" ht="23.4" x14ac:dyDescent="0.45">
      <c r="A8" s="15">
        <v>4</v>
      </c>
      <c r="B8" s="6"/>
      <c r="C8" s="14"/>
      <c r="D8" s="39"/>
      <c r="E8" s="39"/>
      <c r="F8" s="39">
        <f t="shared" si="0"/>
        <v>0</v>
      </c>
      <c r="G8" s="40"/>
      <c r="H8" s="42">
        <v>0.92930000000000001</v>
      </c>
      <c r="I8" s="8">
        <f t="shared" si="3"/>
        <v>0</v>
      </c>
      <c r="J8" s="8">
        <f t="shared" si="4"/>
        <v>0</v>
      </c>
      <c r="K8" s="8">
        <f t="shared" si="5"/>
        <v>0</v>
      </c>
      <c r="L8" s="8">
        <f t="shared" si="6"/>
        <v>0</v>
      </c>
      <c r="M8" s="38">
        <f t="shared" si="7"/>
        <v>0</v>
      </c>
    </row>
    <row r="9" spans="1:13" ht="23.4" x14ac:dyDescent="0.45">
      <c r="A9" s="15">
        <v>5</v>
      </c>
      <c r="B9" s="6"/>
      <c r="C9" s="12"/>
      <c r="D9" s="39"/>
      <c r="E9" s="39"/>
      <c r="F9" s="39">
        <f t="shared" si="0"/>
        <v>0</v>
      </c>
      <c r="G9" s="40"/>
      <c r="H9" s="42">
        <v>0.92930000000000001</v>
      </c>
      <c r="I9" s="8">
        <f t="shared" si="3"/>
        <v>0</v>
      </c>
      <c r="J9" s="8">
        <f t="shared" si="4"/>
        <v>0</v>
      </c>
      <c r="K9" s="8">
        <f t="shared" si="5"/>
        <v>0</v>
      </c>
      <c r="L9" s="8">
        <f t="shared" si="6"/>
        <v>0</v>
      </c>
      <c r="M9" s="38">
        <f t="shared" si="7"/>
        <v>0</v>
      </c>
    </row>
    <row r="10" spans="1:13" ht="23.4" x14ac:dyDescent="0.45">
      <c r="A10" s="15">
        <v>6</v>
      </c>
      <c r="B10" s="6"/>
      <c r="C10" s="12"/>
      <c r="D10" s="39"/>
      <c r="E10" s="39"/>
      <c r="F10" s="39">
        <f t="shared" si="0"/>
        <v>0</v>
      </c>
      <c r="G10" s="40"/>
      <c r="H10" s="42">
        <v>0.92930000000000001</v>
      </c>
      <c r="I10" s="8">
        <f t="shared" si="3"/>
        <v>0</v>
      </c>
      <c r="J10" s="8">
        <f t="shared" si="4"/>
        <v>0</v>
      </c>
      <c r="K10" s="8">
        <f t="shared" si="5"/>
        <v>0</v>
      </c>
      <c r="L10" s="8">
        <f t="shared" si="6"/>
        <v>0</v>
      </c>
      <c r="M10" s="38">
        <f t="shared" si="7"/>
        <v>0</v>
      </c>
    </row>
    <row r="11" spans="1:13" ht="23.4" x14ac:dyDescent="0.45">
      <c r="A11" s="15">
        <v>7</v>
      </c>
      <c r="B11" s="6"/>
      <c r="C11" s="12"/>
      <c r="D11" s="39"/>
      <c r="E11" s="39"/>
      <c r="F11" s="39">
        <f t="shared" si="0"/>
        <v>0</v>
      </c>
      <c r="G11" s="40"/>
      <c r="H11" s="42">
        <v>0.92930000000000001</v>
      </c>
      <c r="I11" s="8">
        <f t="shared" si="3"/>
        <v>0</v>
      </c>
      <c r="J11" s="8">
        <f t="shared" si="4"/>
        <v>0</v>
      </c>
      <c r="K11" s="8">
        <f t="shared" si="5"/>
        <v>0</v>
      </c>
      <c r="L11" s="8">
        <f t="shared" si="6"/>
        <v>0</v>
      </c>
      <c r="M11" s="38">
        <f t="shared" si="7"/>
        <v>0</v>
      </c>
    </row>
    <row r="12" spans="1:13" ht="23.4" x14ac:dyDescent="0.45">
      <c r="A12" s="15">
        <v>8</v>
      </c>
      <c r="B12" s="6"/>
      <c r="C12" s="12"/>
      <c r="D12" s="39"/>
      <c r="E12" s="39"/>
      <c r="F12" s="39">
        <f t="shared" si="0"/>
        <v>0</v>
      </c>
      <c r="G12" s="40"/>
      <c r="H12" s="42">
        <v>0.92930000000000001</v>
      </c>
      <c r="I12" s="8">
        <f t="shared" si="3"/>
        <v>0</v>
      </c>
      <c r="J12" s="8">
        <f t="shared" si="4"/>
        <v>0</v>
      </c>
      <c r="K12" s="8">
        <f t="shared" si="5"/>
        <v>0</v>
      </c>
      <c r="L12" s="8">
        <f t="shared" si="6"/>
        <v>0</v>
      </c>
      <c r="M12" s="38">
        <f t="shared" si="7"/>
        <v>0</v>
      </c>
    </row>
    <row r="13" spans="1:13" ht="23.4" x14ac:dyDescent="0.45">
      <c r="A13" s="15">
        <v>9</v>
      </c>
      <c r="B13" s="6"/>
      <c r="C13" s="12"/>
      <c r="D13" s="39"/>
      <c r="E13" s="39"/>
      <c r="F13" s="39">
        <f t="shared" ref="F13:F17" si="8">+D13-E13</f>
        <v>0</v>
      </c>
      <c r="G13" s="40"/>
      <c r="H13" s="42">
        <v>0.92930000000000001</v>
      </c>
      <c r="I13" s="8">
        <f t="shared" si="3"/>
        <v>0</v>
      </c>
      <c r="J13" s="8">
        <f t="shared" si="4"/>
        <v>0</v>
      </c>
      <c r="K13" s="8">
        <f t="shared" si="5"/>
        <v>0</v>
      </c>
      <c r="L13" s="8">
        <f t="shared" si="6"/>
        <v>0</v>
      </c>
      <c r="M13" s="38">
        <f t="shared" si="7"/>
        <v>0</v>
      </c>
    </row>
    <row r="14" spans="1:13" ht="23.4" x14ac:dyDescent="0.45">
      <c r="A14" s="15">
        <v>10</v>
      </c>
      <c r="B14" s="6"/>
      <c r="C14" s="12"/>
      <c r="D14" s="39"/>
      <c r="E14" s="39"/>
      <c r="F14" s="39">
        <f t="shared" si="8"/>
        <v>0</v>
      </c>
      <c r="G14" s="40"/>
      <c r="H14" s="42">
        <v>0.92930000000000001</v>
      </c>
      <c r="I14" s="8">
        <f t="shared" si="3"/>
        <v>0</v>
      </c>
      <c r="J14" s="8">
        <f t="shared" si="4"/>
        <v>0</v>
      </c>
      <c r="K14" s="8">
        <f t="shared" si="5"/>
        <v>0</v>
      </c>
      <c r="L14" s="8">
        <f t="shared" si="6"/>
        <v>0</v>
      </c>
      <c r="M14" s="38">
        <f t="shared" si="7"/>
        <v>0</v>
      </c>
    </row>
    <row r="15" spans="1:13" ht="23.4" x14ac:dyDescent="0.45">
      <c r="A15" s="15">
        <v>11</v>
      </c>
      <c r="B15" s="6"/>
      <c r="C15" s="12"/>
      <c r="D15" s="39"/>
      <c r="E15" s="39"/>
      <c r="F15" s="39">
        <f t="shared" si="8"/>
        <v>0</v>
      </c>
      <c r="G15" s="40"/>
      <c r="H15" s="42">
        <v>0.92930000000000001</v>
      </c>
      <c r="I15" s="8">
        <f t="shared" si="3"/>
        <v>0</v>
      </c>
      <c r="J15" s="8">
        <f t="shared" si="4"/>
        <v>0</v>
      </c>
      <c r="K15" s="8">
        <f t="shared" si="5"/>
        <v>0</v>
      </c>
      <c r="L15" s="8">
        <f t="shared" si="6"/>
        <v>0</v>
      </c>
      <c r="M15" s="38">
        <f t="shared" si="7"/>
        <v>0</v>
      </c>
    </row>
    <row r="16" spans="1:13" ht="23.4" x14ac:dyDescent="0.45">
      <c r="A16" s="15">
        <v>12</v>
      </c>
      <c r="B16" s="6"/>
      <c r="C16" s="12"/>
      <c r="D16" s="39"/>
      <c r="E16" s="39"/>
      <c r="F16" s="39">
        <f t="shared" si="8"/>
        <v>0</v>
      </c>
      <c r="G16" s="40"/>
      <c r="H16" s="42">
        <v>0.92930000000000001</v>
      </c>
      <c r="I16" s="8">
        <f t="shared" si="3"/>
        <v>0</v>
      </c>
      <c r="J16" s="8">
        <f t="shared" si="4"/>
        <v>0</v>
      </c>
      <c r="K16" s="8">
        <f t="shared" si="5"/>
        <v>0</v>
      </c>
      <c r="L16" s="8">
        <f t="shared" si="6"/>
        <v>0</v>
      </c>
      <c r="M16" s="38">
        <f t="shared" si="7"/>
        <v>0</v>
      </c>
    </row>
    <row r="17" spans="1:21" ht="23.4" x14ac:dyDescent="0.45">
      <c r="A17" s="15">
        <v>13</v>
      </c>
      <c r="B17" s="6"/>
      <c r="C17" s="12"/>
      <c r="D17" s="39"/>
      <c r="E17" s="39"/>
      <c r="F17" s="39">
        <f t="shared" si="8"/>
        <v>0</v>
      </c>
      <c r="G17" s="40"/>
      <c r="H17" s="42">
        <v>0.92930000000000001</v>
      </c>
      <c r="I17" s="8">
        <f t="shared" si="3"/>
        <v>0</v>
      </c>
      <c r="J17" s="8">
        <f t="shared" si="4"/>
        <v>0</v>
      </c>
      <c r="K17" s="8">
        <f t="shared" si="5"/>
        <v>0</v>
      </c>
      <c r="L17" s="8">
        <f t="shared" si="6"/>
        <v>0</v>
      </c>
      <c r="M17" s="38">
        <f t="shared" si="7"/>
        <v>0</v>
      </c>
    </row>
    <row r="18" spans="1:21" s="7" customFormat="1" ht="18" x14ac:dyDescent="0.35">
      <c r="A18" s="54"/>
      <c r="B18" s="54"/>
      <c r="C18" s="54"/>
      <c r="D18" s="16">
        <f>SUBTOTAL(9,D5:D17)</f>
        <v>3100000</v>
      </c>
      <c r="E18" s="16">
        <f>SUBTOTAL(9,E5:E17)</f>
        <v>1050000</v>
      </c>
      <c r="F18" s="16">
        <f>SUBTOTAL(9,F5:F17)</f>
        <v>2050000</v>
      </c>
      <c r="G18" s="17"/>
      <c r="H18" s="18"/>
      <c r="I18" s="16">
        <f t="shared" ref="I18:M18" si="9">SUBTOTAL(9,I5:I17)</f>
        <v>5980830</v>
      </c>
      <c r="J18" s="16">
        <f t="shared" si="9"/>
        <v>2025765</v>
      </c>
      <c r="K18" s="16">
        <f t="shared" si="9"/>
        <v>2880830</v>
      </c>
      <c r="L18" s="16">
        <f t="shared" si="9"/>
        <v>975765</v>
      </c>
      <c r="M18" s="16">
        <f t="shared" si="9"/>
        <v>1905065</v>
      </c>
    </row>
    <row r="20" spans="1:21" ht="33.6" x14ac:dyDescent="0.65">
      <c r="B20" s="46" t="s">
        <v>67</v>
      </c>
      <c r="C20" s="47"/>
      <c r="D20" s="48"/>
      <c r="E20" s="48"/>
      <c r="F20" s="48"/>
      <c r="G20" s="47"/>
      <c r="H20" s="47"/>
      <c r="I20" s="48"/>
      <c r="J20" s="48"/>
    </row>
    <row r="21" spans="1:21" ht="21" x14ac:dyDescent="0.4">
      <c r="B21" s="13" t="s">
        <v>30</v>
      </c>
      <c r="E21" s="45"/>
    </row>
    <row r="22" spans="1:21" ht="28.2" customHeight="1" x14ac:dyDescent="0.4">
      <c r="A22" s="5"/>
      <c r="B22" s="13" t="s">
        <v>29</v>
      </c>
      <c r="C22" s="5"/>
      <c r="E22" s="45"/>
      <c r="G22" s="5"/>
      <c r="H22" s="5"/>
      <c r="J22" s="5" t="s">
        <v>238</v>
      </c>
      <c r="N22" s="5"/>
      <c r="O22" s="5"/>
      <c r="P22" s="5"/>
      <c r="Q22" s="5"/>
      <c r="R22" s="5"/>
      <c r="S22" s="5"/>
      <c r="T22" s="5"/>
      <c r="U22" s="5"/>
    </row>
    <row r="23" spans="1:21" ht="28.2" customHeight="1" x14ac:dyDescent="0.4">
      <c r="A23" s="5"/>
      <c r="B23" s="13" t="s">
        <v>236</v>
      </c>
      <c r="C23" s="5"/>
      <c r="E23" s="45"/>
      <c r="G23" s="5"/>
      <c r="H23" s="5"/>
      <c r="J23" s="66" t="s">
        <v>239</v>
      </c>
      <c r="N23" s="5"/>
      <c r="O23" s="5"/>
      <c r="P23" s="5"/>
      <c r="Q23" s="5"/>
      <c r="R23" s="5"/>
      <c r="S23" s="5"/>
      <c r="T23" s="5"/>
      <c r="U23" s="5"/>
    </row>
    <row r="24" spans="1:21" x14ac:dyDescent="0.3">
      <c r="A24" s="5"/>
      <c r="B24" s="5"/>
      <c r="C24" s="5"/>
      <c r="G24" s="5"/>
      <c r="H24" s="5"/>
      <c r="N24" s="5"/>
      <c r="O24" s="5"/>
      <c r="P24" s="5"/>
      <c r="Q24" s="5"/>
      <c r="R24" s="5"/>
      <c r="S24" s="5"/>
      <c r="T24" s="5"/>
      <c r="U24" s="5"/>
    </row>
  </sheetData>
  <mergeCells count="5">
    <mergeCell ref="A2:M2"/>
    <mergeCell ref="A3:B3"/>
    <mergeCell ref="H3:M3"/>
    <mergeCell ref="A18:C18"/>
    <mergeCell ref="C3:G3"/>
  </mergeCells>
  <hyperlinks>
    <hyperlink ref="J23" r:id="rId1" xr:uid="{13439A17-C4A9-4416-9219-72B71758F455}"/>
  </hyperlinks>
  <pageMargins left="0.36" right="0.37" top="0.74803149606299213" bottom="0.74803149606299213" header="0.31496062992125984" footer="0.31496062992125984"/>
  <pageSetup paperSize="8" scale="48"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DB324-4A87-4186-AEDA-163014D2F650}">
  <dimension ref="B3:D15"/>
  <sheetViews>
    <sheetView workbookViewId="0">
      <selection activeCell="A4" sqref="A4:XFD4"/>
    </sheetView>
  </sheetViews>
  <sheetFormatPr defaultColWidth="23.44140625" defaultRowHeight="14.4" x14ac:dyDescent="0.3"/>
  <sheetData>
    <row r="3" spans="2:4" ht="18" thickBot="1" x14ac:dyDescent="0.35">
      <c r="B3" s="20" t="s">
        <v>31</v>
      </c>
      <c r="C3" s="57" t="s">
        <v>32</v>
      </c>
      <c r="D3" s="58"/>
    </row>
    <row r="4" spans="2:4" ht="43.8" thickBot="1" x14ac:dyDescent="0.35">
      <c r="B4" s="21">
        <v>2021</v>
      </c>
      <c r="C4" s="19" t="s">
        <v>33</v>
      </c>
      <c r="D4" s="22">
        <v>0.36199999999999999</v>
      </c>
    </row>
    <row r="5" spans="2:4" ht="43.8" thickBot="1" x14ac:dyDescent="0.35">
      <c r="B5" s="21">
        <v>2020</v>
      </c>
      <c r="C5" s="19" t="s">
        <v>34</v>
      </c>
      <c r="D5" s="22">
        <v>9.11E-2</v>
      </c>
    </row>
    <row r="6" spans="2:4" ht="43.8" thickBot="1" x14ac:dyDescent="0.35">
      <c r="B6" s="21">
        <v>2019</v>
      </c>
      <c r="C6" s="19" t="s">
        <v>35</v>
      </c>
      <c r="D6" s="22">
        <v>0.2258</v>
      </c>
    </row>
    <row r="7" spans="2:4" ht="43.8" thickBot="1" x14ac:dyDescent="0.35">
      <c r="B7" s="21">
        <v>2018</v>
      </c>
      <c r="C7" s="19" t="s">
        <v>36</v>
      </c>
      <c r="D7" s="22">
        <v>0.23730000000000001</v>
      </c>
    </row>
    <row r="8" spans="2:4" ht="43.8" thickBot="1" x14ac:dyDescent="0.35">
      <c r="B8" s="21">
        <v>2017</v>
      </c>
      <c r="C8" s="19" t="s">
        <v>37</v>
      </c>
      <c r="D8" s="22">
        <v>0.1447</v>
      </c>
    </row>
    <row r="9" spans="2:4" ht="43.8" thickBot="1" x14ac:dyDescent="0.35">
      <c r="B9" s="21">
        <v>2016</v>
      </c>
      <c r="C9" s="19" t="s">
        <v>38</v>
      </c>
      <c r="D9" s="22">
        <v>3.8300000000000001E-2</v>
      </c>
    </row>
    <row r="10" spans="2:4" ht="43.8" thickBot="1" x14ac:dyDescent="0.35">
      <c r="B10" s="21">
        <v>2015</v>
      </c>
      <c r="C10" s="19" t="s">
        <v>39</v>
      </c>
      <c r="D10" s="22">
        <v>5.5800000000000002E-2</v>
      </c>
    </row>
    <row r="11" spans="2:4" ht="43.8" thickBot="1" x14ac:dyDescent="0.35">
      <c r="B11" s="21">
        <v>2014</v>
      </c>
      <c r="C11" s="19" t="s">
        <v>40</v>
      </c>
      <c r="D11" s="22">
        <v>0.1011</v>
      </c>
    </row>
    <row r="12" spans="2:4" ht="43.8" thickBot="1" x14ac:dyDescent="0.35">
      <c r="B12" s="21">
        <v>2013</v>
      </c>
      <c r="C12" s="19" t="s">
        <v>41</v>
      </c>
      <c r="D12" s="22">
        <v>3.9300000000000002E-2</v>
      </c>
    </row>
    <row r="13" spans="2:4" ht="43.8" thickBot="1" x14ac:dyDescent="0.35">
      <c r="B13" s="21">
        <v>2012</v>
      </c>
      <c r="C13" s="19" t="s">
        <v>42</v>
      </c>
      <c r="D13" s="22">
        <v>7.8E-2</v>
      </c>
    </row>
    <row r="14" spans="2:4" ht="43.8" thickBot="1" x14ac:dyDescent="0.35">
      <c r="B14" s="21">
        <v>2011</v>
      </c>
      <c r="C14" s="19" t="s">
        <v>43</v>
      </c>
      <c r="D14" s="22">
        <v>0.1026</v>
      </c>
    </row>
    <row r="15" spans="2:4" ht="43.2" x14ac:dyDescent="0.3">
      <c r="B15" s="23">
        <v>2010</v>
      </c>
      <c r="C15" s="24" t="s">
        <v>44</v>
      </c>
      <c r="D15" s="25">
        <v>7.6999999999999999E-2</v>
      </c>
    </row>
  </sheetData>
  <mergeCells count="1">
    <mergeCell ref="C3:D3"/>
  </mergeCells>
  <hyperlinks>
    <hyperlink ref="C4" r:id="rId1" display="https://www.gib.gov.tr/node/155063" xr:uid="{1F7063F7-83CD-4FD0-87AC-8F3AE4E5F917}"/>
    <hyperlink ref="C5" r:id="rId2" display="https://www.gib.gov.tr/node/147027" xr:uid="{64CFE551-5CE8-4289-803A-E2623FC6AA00}"/>
    <hyperlink ref="C6" r:id="rId3" display="https://www.gib.gov.tr/node/141415" xr:uid="{1470F544-96E6-4537-8550-8CFEEBFD3C3B}"/>
    <hyperlink ref="C7" r:id="rId4" display="https://www.gib.gov.tr/node/132742" xr:uid="{F874418D-5E59-4B11-B775-C54666BFC4E1}"/>
    <hyperlink ref="C8" r:id="rId5" display="https://www.gib.gov.tr/node/124690" xr:uid="{B9A7F607-2BCF-4D38-901B-30035BCC6633}"/>
    <hyperlink ref="C9" r:id="rId6" display="https://www.gib.gov.tr/node/116336" xr:uid="{884BE39B-AE10-40BE-8742-505A56F66753}"/>
    <hyperlink ref="C10" r:id="rId7" display="https://www.gib.gov.tr/node/104477" xr:uid="{0CD1178A-EC64-455B-9AAB-1A7B07742F32}"/>
    <hyperlink ref="C11" r:id="rId8" display="https://www.gib.gov.tr/node/88424" xr:uid="{B127E1A5-313A-4508-9800-552D3E36C9F2}"/>
    <hyperlink ref="C12" r:id="rId9" display="https://www.gib.gov.tr/node/87417" xr:uid="{1DCC3C85-DFE9-4DF2-AB58-50A04FD7F4EB}"/>
    <hyperlink ref="C13" r:id="rId10" display="https://www.gib.gov.tr/node/88582" xr:uid="{8AC65889-1EA8-4C47-AD09-3B1E36E3D082}"/>
    <hyperlink ref="C14" r:id="rId11" display="https://www.gib.gov.tr/node/88445" xr:uid="{672BFCC5-C8B9-43E3-A567-F6AFDACC1A9A}"/>
    <hyperlink ref="C15" r:id="rId12" display="https://www.gib.gov.tr/node/88144" xr:uid="{82BA15F8-FBCE-435C-9D08-4CAFD9F2C77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90150-49CA-4CC4-8CE7-8765ADF8F5B8}">
  <dimension ref="A1:D19"/>
  <sheetViews>
    <sheetView zoomScale="70" zoomScaleNormal="70" workbookViewId="0">
      <selection activeCell="A19" sqref="A19:D19"/>
    </sheetView>
  </sheetViews>
  <sheetFormatPr defaultRowHeight="14.4" x14ac:dyDescent="0.3"/>
  <cols>
    <col min="1" max="1" width="32.88671875" customWidth="1"/>
    <col min="2" max="2" width="30.6640625" customWidth="1"/>
    <col min="3" max="3" width="15.21875" customWidth="1"/>
    <col min="4" max="4" width="15.5546875" customWidth="1"/>
  </cols>
  <sheetData>
    <row r="1" spans="1:4" x14ac:dyDescent="0.3">
      <c r="A1" t="s">
        <v>63</v>
      </c>
    </row>
    <row r="2" spans="1:4" ht="73.2" customHeight="1" x14ac:dyDescent="0.3">
      <c r="A2" s="63" t="s">
        <v>64</v>
      </c>
      <c r="B2" s="63"/>
      <c r="C2" s="63"/>
      <c r="D2" s="63"/>
    </row>
    <row r="3" spans="1:4" ht="58.8" customHeight="1" thickBot="1" x14ac:dyDescent="0.35">
      <c r="A3" s="63" t="s">
        <v>65</v>
      </c>
      <c r="B3" s="63"/>
      <c r="C3" s="63"/>
      <c r="D3" s="63"/>
    </row>
    <row r="4" spans="1:4" ht="63" customHeight="1" thickBot="1" x14ac:dyDescent="0.35">
      <c r="A4" s="29"/>
      <c r="B4" s="30" t="s">
        <v>55</v>
      </c>
      <c r="C4" s="30" t="s">
        <v>56</v>
      </c>
      <c r="D4" s="30" t="s">
        <v>57</v>
      </c>
    </row>
    <row r="5" spans="1:4" ht="16.2" thickBot="1" x14ac:dyDescent="0.35">
      <c r="A5" s="31" t="s">
        <v>58</v>
      </c>
      <c r="B5" s="32">
        <v>200000</v>
      </c>
      <c r="C5" s="33">
        <v>0.61119999999999997</v>
      </c>
      <c r="D5" s="32">
        <v>322240</v>
      </c>
    </row>
    <row r="6" spans="1:4" ht="16.2" thickBot="1" x14ac:dyDescent="0.35">
      <c r="A6" s="31" t="s">
        <v>59</v>
      </c>
      <c r="B6" s="27"/>
      <c r="C6" s="26" t="s">
        <v>60</v>
      </c>
      <c r="D6" s="32">
        <v>112784</v>
      </c>
    </row>
    <row r="7" spans="1:4" ht="16.2" thickBot="1" x14ac:dyDescent="0.35">
      <c r="A7" s="31" t="s">
        <v>61</v>
      </c>
      <c r="B7" s="32">
        <v>130000</v>
      </c>
      <c r="C7" s="27"/>
      <c r="D7" s="32"/>
    </row>
    <row r="8" spans="1:4" ht="38.4" customHeight="1" thickBot="1" x14ac:dyDescent="0.35">
      <c r="A8" s="60" t="s">
        <v>62</v>
      </c>
      <c r="B8" s="61"/>
      <c r="C8" s="62"/>
      <c r="D8" s="32">
        <v>79456</v>
      </c>
    </row>
    <row r="10" spans="1:4" ht="15" x14ac:dyDescent="0.3">
      <c r="A10" s="28" t="s">
        <v>50</v>
      </c>
    </row>
    <row r="11" spans="1:4" ht="15" x14ac:dyDescent="0.3">
      <c r="A11" s="28" t="s">
        <v>51</v>
      </c>
    </row>
    <row r="12" spans="1:4" ht="15" x14ac:dyDescent="0.3">
      <c r="A12" s="28" t="s">
        <v>52</v>
      </c>
    </row>
    <row r="13" spans="1:4" ht="15" x14ac:dyDescent="0.3">
      <c r="A13" s="28" t="s">
        <v>53</v>
      </c>
    </row>
    <row r="14" spans="1:4" ht="15" x14ac:dyDescent="0.3">
      <c r="A14" s="28" t="s">
        <v>54</v>
      </c>
    </row>
    <row r="15" spans="1:4" ht="18" x14ac:dyDescent="0.3">
      <c r="A15" s="34" t="s">
        <v>45</v>
      </c>
      <c r="B15" s="35"/>
      <c r="C15" s="36">
        <v>122240</v>
      </c>
      <c r="D15" s="35"/>
    </row>
    <row r="16" spans="1:4" ht="34.799999999999997" x14ac:dyDescent="0.3">
      <c r="A16" s="35"/>
      <c r="B16" s="34" t="s">
        <v>46</v>
      </c>
      <c r="C16" s="35"/>
      <c r="D16" s="36">
        <v>42784</v>
      </c>
    </row>
    <row r="17" spans="1:4" ht="34.799999999999997" x14ac:dyDescent="0.3">
      <c r="A17" s="64"/>
      <c r="B17" s="34" t="s">
        <v>47</v>
      </c>
      <c r="C17" s="64"/>
      <c r="D17" s="65">
        <f>C15-D16</f>
        <v>79456</v>
      </c>
    </row>
    <row r="18" spans="1:4" ht="57.6" x14ac:dyDescent="0.3">
      <c r="A18" s="64"/>
      <c r="B18" s="37" t="s">
        <v>48</v>
      </c>
      <c r="C18" s="64"/>
      <c r="D18" s="65"/>
    </row>
    <row r="19" spans="1:4" ht="17.399999999999999" x14ac:dyDescent="0.3">
      <c r="A19" s="59" t="s">
        <v>49</v>
      </c>
      <c r="B19" s="59"/>
      <c r="C19" s="59"/>
      <c r="D19" s="59"/>
    </row>
  </sheetData>
  <mergeCells count="7">
    <mergeCell ref="A19:D19"/>
    <mergeCell ref="A8:C8"/>
    <mergeCell ref="A2:D2"/>
    <mergeCell ref="A3:D3"/>
    <mergeCell ref="A17:A18"/>
    <mergeCell ref="C17:C18"/>
    <mergeCell ref="D17:D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169"/>
  <sheetViews>
    <sheetView workbookViewId="0">
      <pane xSplit="2" ySplit="1" topLeftCell="C152" activePane="bottomRight" state="frozen"/>
      <selection pane="topRight" activeCell="C1" sqref="C1"/>
      <selection pane="bottomLeft" activeCell="A2" sqref="A2"/>
      <selection pane="bottomRight" activeCell="E161" sqref="E161"/>
    </sheetView>
  </sheetViews>
  <sheetFormatPr defaultRowHeight="14.4" x14ac:dyDescent="0.3"/>
  <cols>
    <col min="1" max="1" width="6.33203125" customWidth="1"/>
    <col min="2" max="2" width="10.33203125" style="3" bestFit="1" customWidth="1"/>
    <col min="3" max="3" width="8.5546875" style="3" bestFit="1" customWidth="1"/>
    <col min="4" max="4" width="5" style="3" bestFit="1" customWidth="1"/>
    <col min="5" max="5" width="12" bestFit="1" customWidth="1"/>
  </cols>
  <sheetData>
    <row r="1" spans="2:5" s="1" customFormat="1" ht="24.75" customHeight="1" x14ac:dyDescent="0.3">
      <c r="B1" s="2" t="s">
        <v>14</v>
      </c>
      <c r="C1" s="2" t="s">
        <v>17</v>
      </c>
      <c r="D1" s="2" t="s">
        <v>0</v>
      </c>
      <c r="E1" s="1" t="s">
        <v>13</v>
      </c>
    </row>
    <row r="2" spans="2:5" x14ac:dyDescent="0.3">
      <c r="B2" s="4">
        <v>38353</v>
      </c>
      <c r="C2" s="4" t="s">
        <v>1</v>
      </c>
      <c r="D2" s="3">
        <v>2005</v>
      </c>
      <c r="E2">
        <v>114.83092745636917</v>
      </c>
    </row>
    <row r="3" spans="2:5" x14ac:dyDescent="0.3">
      <c r="B3" s="4">
        <v>38384</v>
      </c>
      <c r="C3" s="4" t="s">
        <v>2</v>
      </c>
      <c r="D3" s="3">
        <v>2005</v>
      </c>
      <c r="E3">
        <v>114.80514419443672</v>
      </c>
    </row>
    <row r="4" spans="2:5" x14ac:dyDescent="0.3">
      <c r="B4" s="4">
        <v>38412</v>
      </c>
      <c r="C4" s="4" t="s">
        <v>3</v>
      </c>
      <c r="D4" s="3">
        <v>2005</v>
      </c>
      <c r="E4">
        <v>117.24628137365562</v>
      </c>
    </row>
    <row r="5" spans="2:5" x14ac:dyDescent="0.3">
      <c r="B5" s="4">
        <v>38443</v>
      </c>
      <c r="C5" s="4" t="s">
        <v>4</v>
      </c>
      <c r="D5" s="3">
        <v>2005</v>
      </c>
      <c r="E5">
        <v>119.61544602491335</v>
      </c>
    </row>
    <row r="6" spans="2:5" x14ac:dyDescent="0.3">
      <c r="B6" s="4">
        <v>38473</v>
      </c>
      <c r="C6" s="4" t="s">
        <v>5</v>
      </c>
      <c r="D6" s="3">
        <v>2005</v>
      </c>
      <c r="E6">
        <v>119.23228193448413</v>
      </c>
    </row>
    <row r="7" spans="2:5" x14ac:dyDescent="0.3">
      <c r="B7" s="4">
        <v>38504</v>
      </c>
      <c r="C7" s="4" t="s">
        <v>6</v>
      </c>
      <c r="D7" s="3">
        <v>2005</v>
      </c>
      <c r="E7">
        <v>119.63916111075497</v>
      </c>
    </row>
    <row r="8" spans="2:5" x14ac:dyDescent="0.3">
      <c r="B8" s="4">
        <v>38534</v>
      </c>
      <c r="C8" s="4" t="s">
        <v>7</v>
      </c>
      <c r="D8" s="3">
        <v>2005</v>
      </c>
      <c r="E8">
        <v>119.33458771177759</v>
      </c>
    </row>
    <row r="9" spans="2:5" x14ac:dyDescent="0.3">
      <c r="B9" s="4">
        <v>38565</v>
      </c>
      <c r="C9" s="4" t="s">
        <v>8</v>
      </c>
      <c r="D9" s="3">
        <v>2005</v>
      </c>
      <c r="E9">
        <v>121.40069562652457</v>
      </c>
    </row>
    <row r="10" spans="2:5" x14ac:dyDescent="0.3">
      <c r="B10" s="4">
        <v>38596</v>
      </c>
      <c r="C10" s="4" t="s">
        <v>9</v>
      </c>
      <c r="D10" s="3">
        <v>2005</v>
      </c>
      <c r="E10">
        <v>123.40448250173429</v>
      </c>
    </row>
    <row r="11" spans="2:5" x14ac:dyDescent="0.3">
      <c r="B11" s="4">
        <v>38626</v>
      </c>
      <c r="C11" s="4" t="s">
        <v>10</v>
      </c>
      <c r="D11" s="3">
        <v>2005</v>
      </c>
      <c r="E11">
        <v>124.21617267818512</v>
      </c>
    </row>
    <row r="12" spans="2:5" x14ac:dyDescent="0.3">
      <c r="B12" s="4">
        <v>38657</v>
      </c>
      <c r="C12" s="4" t="s">
        <v>11</v>
      </c>
      <c r="D12" s="3">
        <v>2005</v>
      </c>
      <c r="E12">
        <v>121.40469410030022</v>
      </c>
    </row>
    <row r="13" spans="2:5" x14ac:dyDescent="0.3">
      <c r="B13" s="4">
        <v>38687</v>
      </c>
      <c r="C13" s="4" t="s">
        <v>12</v>
      </c>
      <c r="D13" s="3">
        <v>2005</v>
      </c>
      <c r="E13">
        <v>121.13638272211551</v>
      </c>
    </row>
    <row r="14" spans="2:5" x14ac:dyDescent="0.3">
      <c r="B14" s="4">
        <v>38718</v>
      </c>
      <c r="C14" s="4" t="s">
        <v>1</v>
      </c>
      <c r="D14" s="3">
        <v>2006</v>
      </c>
      <c r="E14">
        <v>123.51354804127395</v>
      </c>
    </row>
    <row r="15" spans="2:5" x14ac:dyDescent="0.3">
      <c r="B15" s="4">
        <v>38749</v>
      </c>
      <c r="C15" s="4" t="s">
        <v>2</v>
      </c>
      <c r="D15" s="3">
        <v>2006</v>
      </c>
      <c r="E15">
        <v>123.83050341716174</v>
      </c>
    </row>
    <row r="16" spans="2:5" x14ac:dyDescent="0.3">
      <c r="B16" s="4">
        <v>38777</v>
      </c>
      <c r="C16" s="4" t="s">
        <v>3</v>
      </c>
      <c r="D16" s="3">
        <v>2006</v>
      </c>
      <c r="E16">
        <v>124.13755393755304</v>
      </c>
    </row>
    <row r="17" spans="2:5" x14ac:dyDescent="0.3">
      <c r="B17" s="4">
        <v>38808</v>
      </c>
      <c r="C17" s="4" t="s">
        <v>4</v>
      </c>
      <c r="D17" s="3">
        <v>2006</v>
      </c>
      <c r="E17">
        <v>126.54443382320098</v>
      </c>
    </row>
    <row r="18" spans="2:5" x14ac:dyDescent="0.3">
      <c r="B18" s="4">
        <v>38838</v>
      </c>
      <c r="C18" s="4" t="s">
        <v>5</v>
      </c>
      <c r="D18" s="3">
        <v>2006</v>
      </c>
      <c r="E18">
        <v>130.05075266895969</v>
      </c>
    </row>
    <row r="19" spans="2:5" x14ac:dyDescent="0.3">
      <c r="B19" s="4">
        <v>38869</v>
      </c>
      <c r="C19" s="4" t="s">
        <v>6</v>
      </c>
      <c r="D19" s="3">
        <v>2006</v>
      </c>
      <c r="E19">
        <v>135.28051637110826</v>
      </c>
    </row>
    <row r="20" spans="2:5" x14ac:dyDescent="0.3">
      <c r="B20" s="4">
        <v>38899</v>
      </c>
      <c r="C20" s="4" t="s">
        <v>7</v>
      </c>
      <c r="D20" s="3">
        <v>2006</v>
      </c>
      <c r="E20">
        <v>136.44928931969446</v>
      </c>
    </row>
    <row r="21" spans="2:5" x14ac:dyDescent="0.3">
      <c r="B21" s="4">
        <v>38930</v>
      </c>
      <c r="C21" s="4" t="s">
        <v>8</v>
      </c>
      <c r="D21" s="3">
        <v>2006</v>
      </c>
      <c r="E21">
        <v>135.42908920355563</v>
      </c>
    </row>
    <row r="22" spans="2:5" x14ac:dyDescent="0.3">
      <c r="B22" s="4">
        <v>38961</v>
      </c>
      <c r="C22" s="4" t="s">
        <v>9</v>
      </c>
      <c r="D22" s="3">
        <v>2006</v>
      </c>
      <c r="E22">
        <v>135.11213382766786</v>
      </c>
    </row>
    <row r="23" spans="2:5" x14ac:dyDescent="0.3">
      <c r="B23" s="4">
        <v>38991</v>
      </c>
      <c r="C23" s="4" t="s">
        <v>10</v>
      </c>
      <c r="D23" s="3">
        <v>2006</v>
      </c>
      <c r="E23">
        <v>135.72623486845046</v>
      </c>
    </row>
    <row r="24" spans="2:5" x14ac:dyDescent="0.3">
      <c r="B24" s="4">
        <v>39022</v>
      </c>
      <c r="C24" s="4" t="s">
        <v>11</v>
      </c>
      <c r="D24" s="3">
        <v>2006</v>
      </c>
      <c r="E24">
        <v>135.33004064859071</v>
      </c>
    </row>
    <row r="25" spans="2:5" x14ac:dyDescent="0.3">
      <c r="B25" s="4">
        <v>39052</v>
      </c>
      <c r="C25" s="4" t="s">
        <v>12</v>
      </c>
      <c r="D25" s="3">
        <v>2006</v>
      </c>
      <c r="E25">
        <v>135.16165810515034</v>
      </c>
    </row>
    <row r="26" spans="2:5" x14ac:dyDescent="0.3">
      <c r="B26" s="4">
        <v>39083</v>
      </c>
      <c r="C26" s="4" t="s">
        <v>1</v>
      </c>
      <c r="D26" s="3">
        <v>2007</v>
      </c>
      <c r="E26">
        <v>135.09232411667486</v>
      </c>
    </row>
    <row r="27" spans="2:5" x14ac:dyDescent="0.3">
      <c r="B27" s="4">
        <v>39114</v>
      </c>
      <c r="C27" s="4" t="s">
        <v>2</v>
      </c>
      <c r="D27" s="3">
        <v>2007</v>
      </c>
      <c r="E27">
        <v>136.37005047572254</v>
      </c>
    </row>
    <row r="28" spans="2:5" x14ac:dyDescent="0.3">
      <c r="B28" s="4">
        <v>39142</v>
      </c>
      <c r="C28" s="4" t="s">
        <v>3</v>
      </c>
      <c r="D28" s="3">
        <v>2007</v>
      </c>
      <c r="E28">
        <v>137.69730111225266</v>
      </c>
    </row>
    <row r="29" spans="2:5" x14ac:dyDescent="0.3">
      <c r="B29" s="4">
        <v>39173</v>
      </c>
      <c r="C29" s="4" t="s">
        <v>4</v>
      </c>
      <c r="D29" s="3">
        <v>2007</v>
      </c>
      <c r="E29">
        <v>138.79674007236343</v>
      </c>
    </row>
    <row r="30" spans="2:5" x14ac:dyDescent="0.3">
      <c r="B30" s="4">
        <v>39203</v>
      </c>
      <c r="C30" s="4" t="s">
        <v>5</v>
      </c>
      <c r="D30" s="3">
        <v>2007</v>
      </c>
      <c r="E30">
        <v>139.34150712467058</v>
      </c>
    </row>
    <row r="31" spans="2:5" x14ac:dyDescent="0.3">
      <c r="B31" s="4">
        <v>39234</v>
      </c>
      <c r="C31" s="4" t="s">
        <v>6</v>
      </c>
      <c r="D31" s="3">
        <v>2007</v>
      </c>
      <c r="E31">
        <v>139.19293429222319</v>
      </c>
    </row>
    <row r="32" spans="2:5" x14ac:dyDescent="0.3">
      <c r="B32" s="4">
        <v>39264</v>
      </c>
      <c r="C32" s="4" t="s">
        <v>7</v>
      </c>
      <c r="D32" s="3">
        <v>2007</v>
      </c>
      <c r="E32">
        <v>139.28207799169164</v>
      </c>
    </row>
    <row r="33" spans="2:5" x14ac:dyDescent="0.3">
      <c r="B33" s="4">
        <v>39295</v>
      </c>
      <c r="C33" s="4" t="s">
        <v>8</v>
      </c>
      <c r="D33" s="3">
        <v>2007</v>
      </c>
      <c r="E33">
        <v>140.47066065127083</v>
      </c>
    </row>
    <row r="34" spans="2:5" x14ac:dyDescent="0.3">
      <c r="B34" s="4">
        <v>39326</v>
      </c>
      <c r="C34" s="4" t="s">
        <v>9</v>
      </c>
      <c r="D34" s="3">
        <v>2007</v>
      </c>
      <c r="E34">
        <v>141.89695984276591</v>
      </c>
    </row>
    <row r="35" spans="2:5" x14ac:dyDescent="0.3">
      <c r="B35" s="4">
        <v>39356</v>
      </c>
      <c r="C35" s="4" t="s">
        <v>10</v>
      </c>
      <c r="D35" s="3">
        <v>2007</v>
      </c>
      <c r="E35">
        <v>141.70876758833253</v>
      </c>
    </row>
    <row r="36" spans="2:5" x14ac:dyDescent="0.3">
      <c r="B36" s="4">
        <v>39387</v>
      </c>
      <c r="C36" s="4" t="s">
        <v>11</v>
      </c>
      <c r="D36" s="3">
        <v>2007</v>
      </c>
      <c r="E36">
        <v>142.97658909188371</v>
      </c>
    </row>
    <row r="37" spans="2:5" x14ac:dyDescent="0.3">
      <c r="B37" s="4">
        <v>39417</v>
      </c>
      <c r="C37" s="4" t="s">
        <v>12</v>
      </c>
      <c r="D37" s="3">
        <v>2007</v>
      </c>
      <c r="E37">
        <v>143.19449591280656</v>
      </c>
    </row>
    <row r="38" spans="2:5" x14ac:dyDescent="0.3">
      <c r="B38" s="4">
        <v>39448</v>
      </c>
      <c r="C38" s="4" t="s">
        <v>1</v>
      </c>
      <c r="D38" s="3">
        <v>2008</v>
      </c>
      <c r="E38">
        <v>143.79869209809269</v>
      </c>
    </row>
    <row r="39" spans="2:5" x14ac:dyDescent="0.3">
      <c r="B39" s="4">
        <v>39479</v>
      </c>
      <c r="C39" s="4" t="s">
        <v>2</v>
      </c>
      <c r="D39" s="3">
        <v>2008</v>
      </c>
      <c r="E39">
        <v>147.48329834278826</v>
      </c>
    </row>
    <row r="40" spans="2:5" x14ac:dyDescent="0.3">
      <c r="B40" s="4">
        <v>39508</v>
      </c>
      <c r="C40" s="4" t="s">
        <v>3</v>
      </c>
      <c r="D40" s="3">
        <v>2008</v>
      </c>
      <c r="E40">
        <v>152.15839013713318</v>
      </c>
    </row>
    <row r="41" spans="2:5" x14ac:dyDescent="0.3">
      <c r="B41" s="4">
        <v>39539</v>
      </c>
      <c r="C41" s="4" t="s">
        <v>4</v>
      </c>
      <c r="D41" s="3">
        <v>2008</v>
      </c>
      <c r="E41">
        <v>159.00264528521018</v>
      </c>
    </row>
    <row r="42" spans="2:5" x14ac:dyDescent="0.3">
      <c r="B42" s="4">
        <v>39569</v>
      </c>
      <c r="C42" s="4" t="s">
        <v>5</v>
      </c>
      <c r="D42" s="3">
        <v>2008</v>
      </c>
      <c r="E42">
        <v>162.37029615401798</v>
      </c>
    </row>
    <row r="43" spans="2:5" x14ac:dyDescent="0.3">
      <c r="B43" s="4">
        <v>39600</v>
      </c>
      <c r="C43" s="4" t="s">
        <v>6</v>
      </c>
      <c r="D43" s="3">
        <v>2008</v>
      </c>
      <c r="E43">
        <v>162.89525349533213</v>
      </c>
    </row>
    <row r="44" spans="2:5" x14ac:dyDescent="0.3">
      <c r="B44" s="4">
        <v>39630</v>
      </c>
      <c r="C44" s="4" t="s">
        <v>7</v>
      </c>
      <c r="D44" s="3">
        <v>2008</v>
      </c>
      <c r="E44">
        <v>164.92574887211327</v>
      </c>
    </row>
    <row r="45" spans="2:5" x14ac:dyDescent="0.3">
      <c r="B45" s="4">
        <v>39661</v>
      </c>
      <c r="C45" s="4" t="s">
        <v>8</v>
      </c>
      <c r="D45" s="3">
        <v>2008</v>
      </c>
      <c r="E45">
        <v>161.0727600839773</v>
      </c>
    </row>
    <row r="46" spans="2:5" x14ac:dyDescent="0.3">
      <c r="B46" s="4">
        <v>39692</v>
      </c>
      <c r="C46" s="4" t="s">
        <v>9</v>
      </c>
      <c r="D46" s="3">
        <v>2008</v>
      </c>
      <c r="E46">
        <v>159.62665118148925</v>
      </c>
    </row>
    <row r="47" spans="2:5" x14ac:dyDescent="0.3">
      <c r="B47" s="4">
        <v>39722</v>
      </c>
      <c r="C47" s="4" t="s">
        <v>10</v>
      </c>
      <c r="D47" s="3">
        <v>2008</v>
      </c>
      <c r="E47">
        <v>160.53789788716668</v>
      </c>
    </row>
    <row r="48" spans="2:5" x14ac:dyDescent="0.3">
      <c r="B48" s="4">
        <v>39753</v>
      </c>
      <c r="C48" s="4" t="s">
        <v>11</v>
      </c>
      <c r="D48" s="3">
        <v>2008</v>
      </c>
      <c r="E48">
        <v>160.4883736096842</v>
      </c>
    </row>
    <row r="49" spans="2:5" x14ac:dyDescent="0.3">
      <c r="B49" s="4">
        <v>39783</v>
      </c>
      <c r="C49" s="4" t="s">
        <v>12</v>
      </c>
      <c r="D49" s="3">
        <v>2008</v>
      </c>
      <c r="E49">
        <v>154.80298655469693</v>
      </c>
    </row>
    <row r="50" spans="2:5" x14ac:dyDescent="0.3">
      <c r="B50" s="4">
        <v>39814</v>
      </c>
      <c r="C50" s="4" t="s">
        <v>1</v>
      </c>
      <c r="D50" s="3">
        <v>2009</v>
      </c>
      <c r="E50">
        <v>155.15956135257071</v>
      </c>
    </row>
    <row r="51" spans="2:5" x14ac:dyDescent="0.3">
      <c r="B51" s="4">
        <v>39845</v>
      </c>
      <c r="C51" s="4" t="s">
        <v>2</v>
      </c>
      <c r="D51" s="3">
        <v>2009</v>
      </c>
      <c r="E51">
        <v>156.972149908429</v>
      </c>
    </row>
    <row r="52" spans="2:5" x14ac:dyDescent="0.3">
      <c r="B52" s="4">
        <v>39873</v>
      </c>
      <c r="C52" s="4" t="s">
        <v>3</v>
      </c>
      <c r="D52" s="3">
        <v>2009</v>
      </c>
      <c r="E52">
        <v>157.4277732612677</v>
      </c>
    </row>
    <row r="53" spans="2:5" x14ac:dyDescent="0.3">
      <c r="B53" s="4">
        <v>39904</v>
      </c>
      <c r="C53" s="4" t="s">
        <v>4</v>
      </c>
      <c r="D53" s="3">
        <v>2009</v>
      </c>
      <c r="E53">
        <v>158.44797337740653</v>
      </c>
    </row>
    <row r="54" spans="2:5" x14ac:dyDescent="0.3">
      <c r="B54" s="4">
        <v>39934</v>
      </c>
      <c r="C54" s="4" t="s">
        <v>5</v>
      </c>
      <c r="D54" s="3">
        <v>2009</v>
      </c>
      <c r="E54">
        <v>158.36873453343458</v>
      </c>
    </row>
    <row r="55" spans="2:5" x14ac:dyDescent="0.3">
      <c r="B55" s="4">
        <v>39965</v>
      </c>
      <c r="C55" s="4" t="s">
        <v>6</v>
      </c>
      <c r="D55" s="3">
        <v>2009</v>
      </c>
      <c r="E55">
        <v>159.86436771340513</v>
      </c>
    </row>
    <row r="56" spans="2:5" x14ac:dyDescent="0.3">
      <c r="B56" s="4">
        <v>39995</v>
      </c>
      <c r="C56" s="4" t="s">
        <v>7</v>
      </c>
      <c r="D56" s="3">
        <v>2009</v>
      </c>
      <c r="E56">
        <v>158.73521418680485</v>
      </c>
    </row>
    <row r="57" spans="2:5" x14ac:dyDescent="0.3">
      <c r="B57" s="4">
        <v>40026</v>
      </c>
      <c r="C57" s="4" t="s">
        <v>8</v>
      </c>
      <c r="D57" s="3">
        <v>2009</v>
      </c>
      <c r="E57">
        <v>159.39883950506993</v>
      </c>
    </row>
    <row r="58" spans="2:5" x14ac:dyDescent="0.3">
      <c r="B58" s="4">
        <v>40057</v>
      </c>
      <c r="C58" s="4" t="s">
        <v>9</v>
      </c>
      <c r="D58" s="3">
        <v>2009</v>
      </c>
      <c r="E58">
        <v>160.37942019922278</v>
      </c>
    </row>
    <row r="59" spans="2:5" x14ac:dyDescent="0.3">
      <c r="B59" s="4">
        <v>40087</v>
      </c>
      <c r="C59" s="4" t="s">
        <v>10</v>
      </c>
      <c r="D59" s="3">
        <v>2009</v>
      </c>
      <c r="E59">
        <v>160.83504355206148</v>
      </c>
    </row>
    <row r="60" spans="2:5" x14ac:dyDescent="0.3">
      <c r="B60" s="4">
        <v>40118</v>
      </c>
      <c r="C60" s="4" t="s">
        <v>11</v>
      </c>
      <c r="D60" s="3">
        <v>2009</v>
      </c>
      <c r="E60">
        <v>162.9150632063251</v>
      </c>
    </row>
    <row r="61" spans="2:5" x14ac:dyDescent="0.3">
      <c r="B61" s="4">
        <v>40148</v>
      </c>
      <c r="C61" s="4" t="s">
        <v>12</v>
      </c>
      <c r="D61" s="3">
        <v>2009</v>
      </c>
      <c r="E61">
        <v>163.9847875999464</v>
      </c>
    </row>
    <row r="62" spans="2:5" x14ac:dyDescent="0.3">
      <c r="B62" s="4">
        <v>40179</v>
      </c>
      <c r="C62" s="4" t="s">
        <v>1</v>
      </c>
      <c r="D62" s="3">
        <v>2010</v>
      </c>
      <c r="E62">
        <v>164.93565372760978</v>
      </c>
    </row>
    <row r="63" spans="2:5" x14ac:dyDescent="0.3">
      <c r="B63" s="4">
        <v>40210</v>
      </c>
      <c r="C63" s="4" t="s">
        <v>2</v>
      </c>
      <c r="D63" s="3">
        <v>2010</v>
      </c>
      <c r="E63">
        <v>167.67929870013845</v>
      </c>
    </row>
    <row r="64" spans="2:5" x14ac:dyDescent="0.3">
      <c r="B64" s="4">
        <v>40238</v>
      </c>
      <c r="C64" s="4" t="s">
        <v>3</v>
      </c>
      <c r="D64" s="3">
        <v>2010</v>
      </c>
      <c r="E64">
        <v>170.93799615848482</v>
      </c>
    </row>
    <row r="65" spans="2:5" x14ac:dyDescent="0.3">
      <c r="B65" s="4">
        <v>40269</v>
      </c>
      <c r="C65" s="4" t="s">
        <v>4</v>
      </c>
      <c r="D65" s="3">
        <v>2010</v>
      </c>
      <c r="E65">
        <v>174.95936749006114</v>
      </c>
    </row>
    <row r="66" spans="2:5" x14ac:dyDescent="0.3">
      <c r="B66" s="4">
        <v>40299</v>
      </c>
      <c r="C66" s="4" t="s">
        <v>5</v>
      </c>
      <c r="D66" s="3">
        <v>2010</v>
      </c>
      <c r="E66">
        <v>172.948681824273</v>
      </c>
    </row>
    <row r="67" spans="2:5" x14ac:dyDescent="0.3">
      <c r="B67" s="4">
        <v>40330</v>
      </c>
      <c r="C67" s="4" t="s">
        <v>6</v>
      </c>
      <c r="D67" s="3">
        <v>2010</v>
      </c>
      <c r="E67">
        <v>172.07705454058151</v>
      </c>
    </row>
    <row r="68" spans="2:5" x14ac:dyDescent="0.3">
      <c r="B68" s="4">
        <v>40360</v>
      </c>
      <c r="C68" s="4" t="s">
        <v>7</v>
      </c>
      <c r="D68" s="3">
        <v>2010</v>
      </c>
      <c r="E68">
        <v>171.80962344217622</v>
      </c>
    </row>
    <row r="69" spans="2:5" x14ac:dyDescent="0.3">
      <c r="B69" s="4">
        <v>40391</v>
      </c>
      <c r="C69" s="4" t="s">
        <v>8</v>
      </c>
      <c r="D69" s="3">
        <v>2010</v>
      </c>
      <c r="E69">
        <v>173.79059454147492</v>
      </c>
    </row>
    <row r="70" spans="2:5" x14ac:dyDescent="0.3">
      <c r="B70" s="4">
        <v>40422</v>
      </c>
      <c r="C70" s="4" t="s">
        <v>9</v>
      </c>
      <c r="D70" s="3">
        <v>2010</v>
      </c>
      <c r="E70">
        <v>174.67212668066281</v>
      </c>
    </row>
    <row r="71" spans="2:5" x14ac:dyDescent="0.3">
      <c r="B71" s="4">
        <v>40452</v>
      </c>
      <c r="C71" s="4" t="s">
        <v>10</v>
      </c>
      <c r="D71" s="3">
        <v>2010</v>
      </c>
      <c r="E71">
        <v>176.78186090141591</v>
      </c>
    </row>
    <row r="72" spans="2:5" x14ac:dyDescent="0.3">
      <c r="B72" s="4">
        <v>40483</v>
      </c>
      <c r="C72" s="4" t="s">
        <v>11</v>
      </c>
      <c r="D72" s="3">
        <v>2010</v>
      </c>
      <c r="E72">
        <v>176.22718899361229</v>
      </c>
    </row>
    <row r="73" spans="2:5" x14ac:dyDescent="0.3">
      <c r="B73" s="4">
        <v>40513</v>
      </c>
      <c r="C73" s="4" t="s">
        <v>12</v>
      </c>
      <c r="D73" s="3">
        <v>2010</v>
      </c>
      <c r="E73">
        <v>178.53502032429529</v>
      </c>
    </row>
    <row r="74" spans="2:5" x14ac:dyDescent="0.3">
      <c r="B74" s="4">
        <v>40544</v>
      </c>
      <c r="C74" s="4" t="s">
        <v>1</v>
      </c>
      <c r="D74" s="3">
        <v>2011</v>
      </c>
      <c r="E74">
        <v>182.75448876580151</v>
      </c>
    </row>
    <row r="75" spans="2:5" x14ac:dyDescent="0.3">
      <c r="B75" s="4">
        <v>40575</v>
      </c>
      <c r="C75" s="4" t="s">
        <v>2</v>
      </c>
      <c r="D75" s="3">
        <v>2011</v>
      </c>
      <c r="E75">
        <v>185.90423281368643</v>
      </c>
    </row>
    <row r="76" spans="2:5" x14ac:dyDescent="0.3">
      <c r="B76" s="4">
        <v>40603</v>
      </c>
      <c r="C76" s="4" t="s">
        <v>3</v>
      </c>
      <c r="D76" s="3">
        <v>2011</v>
      </c>
      <c r="E76">
        <v>188.17244472238343</v>
      </c>
    </row>
    <row r="77" spans="2:5" x14ac:dyDescent="0.3">
      <c r="B77" s="4">
        <v>40634</v>
      </c>
      <c r="C77" s="4" t="s">
        <v>4</v>
      </c>
      <c r="D77" s="3">
        <v>2011</v>
      </c>
      <c r="E77">
        <v>189.32140795997668</v>
      </c>
    </row>
    <row r="78" spans="2:5" x14ac:dyDescent="0.3">
      <c r="B78" s="4">
        <v>40664</v>
      </c>
      <c r="C78" s="4" t="s">
        <v>5</v>
      </c>
      <c r="D78" s="3">
        <v>2011</v>
      </c>
      <c r="E78">
        <v>189.60864876937501</v>
      </c>
    </row>
    <row r="79" spans="2:5" x14ac:dyDescent="0.3">
      <c r="B79" s="4">
        <v>40695</v>
      </c>
      <c r="C79" s="4" t="s">
        <v>6</v>
      </c>
      <c r="D79" s="3">
        <v>2011</v>
      </c>
      <c r="E79">
        <v>189.61855362487151</v>
      </c>
    </row>
    <row r="80" spans="2:5" x14ac:dyDescent="0.3">
      <c r="B80" s="4">
        <v>40725</v>
      </c>
      <c r="C80" s="4" t="s">
        <v>7</v>
      </c>
      <c r="D80" s="3">
        <v>2011</v>
      </c>
      <c r="E80">
        <v>189.56902934738903</v>
      </c>
    </row>
    <row r="81" spans="2:5" x14ac:dyDescent="0.3">
      <c r="B81" s="4">
        <v>40756</v>
      </c>
      <c r="C81" s="4" t="s">
        <v>8</v>
      </c>
      <c r="D81" s="3">
        <v>2011</v>
      </c>
      <c r="E81">
        <v>192.90696564970736</v>
      </c>
    </row>
    <row r="82" spans="2:5" x14ac:dyDescent="0.3">
      <c r="B82" s="4">
        <v>40787</v>
      </c>
      <c r="C82" s="4" t="s">
        <v>9</v>
      </c>
      <c r="D82" s="3">
        <v>2011</v>
      </c>
      <c r="E82">
        <v>195.88832715415191</v>
      </c>
    </row>
    <row r="83" spans="2:5" x14ac:dyDescent="0.3">
      <c r="B83" s="4">
        <v>40817</v>
      </c>
      <c r="C83" s="4" t="s">
        <v>10</v>
      </c>
      <c r="D83" s="3">
        <v>2011</v>
      </c>
      <c r="E83">
        <v>199.02816634654036</v>
      </c>
    </row>
    <row r="84" spans="2:5" x14ac:dyDescent="0.3">
      <c r="B84" s="4">
        <v>40848</v>
      </c>
      <c r="C84" s="4" t="s">
        <v>11</v>
      </c>
      <c r="D84" s="3">
        <v>2011</v>
      </c>
      <c r="E84">
        <v>200.31579756108454</v>
      </c>
    </row>
    <row r="85" spans="2:5" x14ac:dyDescent="0.3">
      <c r="B85" s="4">
        <v>40878</v>
      </c>
      <c r="C85" s="4" t="s">
        <v>12</v>
      </c>
      <c r="D85" s="3">
        <v>2011</v>
      </c>
      <c r="E85">
        <v>202.32648322687271</v>
      </c>
    </row>
    <row r="86" spans="2:5" x14ac:dyDescent="0.3">
      <c r="B86" s="4">
        <v>40909</v>
      </c>
      <c r="C86" s="4" t="s">
        <v>1</v>
      </c>
      <c r="D86" s="3">
        <v>2012</v>
      </c>
      <c r="E86">
        <v>203.09906195559921</v>
      </c>
    </row>
    <row r="87" spans="2:5" x14ac:dyDescent="0.3">
      <c r="B87" s="4">
        <v>40940</v>
      </c>
      <c r="C87" s="4" t="s">
        <v>2</v>
      </c>
      <c r="D87" s="3">
        <v>2012</v>
      </c>
      <c r="E87">
        <v>202.91086970116586</v>
      </c>
    </row>
    <row r="88" spans="2:5" x14ac:dyDescent="0.3">
      <c r="B88" s="4">
        <v>40969</v>
      </c>
      <c r="C88" s="4" t="s">
        <v>3</v>
      </c>
      <c r="D88" s="3">
        <v>2012</v>
      </c>
      <c r="E88">
        <v>203.64382900790636</v>
      </c>
    </row>
    <row r="89" spans="2:5" x14ac:dyDescent="0.3">
      <c r="B89" s="4">
        <v>41000</v>
      </c>
      <c r="C89" s="4" t="s">
        <v>4</v>
      </c>
      <c r="D89" s="3">
        <v>2012</v>
      </c>
      <c r="E89">
        <v>203.81221155134676</v>
      </c>
    </row>
    <row r="90" spans="2:5" x14ac:dyDescent="0.3">
      <c r="B90" s="4">
        <v>41030</v>
      </c>
      <c r="C90" s="4" t="s">
        <v>5</v>
      </c>
      <c r="D90" s="3">
        <v>2012</v>
      </c>
      <c r="E90">
        <v>204.89184080046456</v>
      </c>
    </row>
    <row r="91" spans="2:5" x14ac:dyDescent="0.3">
      <c r="B91" s="4">
        <v>41061</v>
      </c>
      <c r="C91" s="4" t="s">
        <v>6</v>
      </c>
      <c r="D91" s="3">
        <v>2012</v>
      </c>
      <c r="E91">
        <v>201.83124045204806</v>
      </c>
    </row>
    <row r="92" spans="2:5" x14ac:dyDescent="0.3">
      <c r="B92" s="4">
        <v>41091</v>
      </c>
      <c r="C92" s="4" t="s">
        <v>7</v>
      </c>
      <c r="D92" s="3">
        <v>2012</v>
      </c>
      <c r="E92">
        <v>201.19732970027246</v>
      </c>
    </row>
    <row r="93" spans="2:5" x14ac:dyDescent="0.3">
      <c r="B93" s="4">
        <v>41122</v>
      </c>
      <c r="C93" s="4" t="s">
        <v>8</v>
      </c>
      <c r="D93" s="3">
        <v>2012</v>
      </c>
      <c r="E93">
        <v>201.71238218609014</v>
      </c>
    </row>
    <row r="94" spans="2:5" x14ac:dyDescent="0.3">
      <c r="B94" s="4">
        <v>41153</v>
      </c>
      <c r="C94" s="4" t="s">
        <v>9</v>
      </c>
      <c r="D94" s="3">
        <v>2012</v>
      </c>
      <c r="E94">
        <v>203.79240184035376</v>
      </c>
    </row>
    <row r="95" spans="2:5" x14ac:dyDescent="0.3">
      <c r="B95" s="4">
        <v>41183</v>
      </c>
      <c r="C95" s="4" t="s">
        <v>10</v>
      </c>
      <c r="D95" s="3">
        <v>2012</v>
      </c>
      <c r="E95">
        <v>204.14897663822754</v>
      </c>
    </row>
    <row r="96" spans="2:5" x14ac:dyDescent="0.3">
      <c r="B96" s="4">
        <v>41214</v>
      </c>
      <c r="C96" s="4" t="s">
        <v>11</v>
      </c>
      <c r="D96" s="3">
        <v>2012</v>
      </c>
      <c r="E96">
        <v>207.53643721802831</v>
      </c>
    </row>
    <row r="97" spans="2:5" x14ac:dyDescent="0.3">
      <c r="B97" s="4">
        <v>41244</v>
      </c>
      <c r="C97" s="4" t="s">
        <v>12</v>
      </c>
      <c r="D97" s="3">
        <v>2012</v>
      </c>
      <c r="E97">
        <v>207.28881583061599</v>
      </c>
    </row>
    <row r="98" spans="2:5" x14ac:dyDescent="0.3">
      <c r="B98" s="4">
        <v>41275</v>
      </c>
      <c r="C98" s="4" t="s">
        <v>1</v>
      </c>
      <c r="D98" s="3">
        <v>2013</v>
      </c>
      <c r="E98">
        <v>206.91243132174924</v>
      </c>
    </row>
    <row r="99" spans="2:5" x14ac:dyDescent="0.3">
      <c r="B99" s="4">
        <v>41306</v>
      </c>
      <c r="C99" s="4" t="s">
        <v>2</v>
      </c>
      <c r="D99" s="3">
        <v>2013</v>
      </c>
      <c r="E99">
        <v>206.64500022334391</v>
      </c>
    </row>
    <row r="100" spans="2:5" x14ac:dyDescent="0.3">
      <c r="B100" s="4">
        <v>41334</v>
      </c>
      <c r="C100" s="4" t="s">
        <v>3</v>
      </c>
      <c r="D100" s="3">
        <v>2013</v>
      </c>
      <c r="E100">
        <v>208.32882565774781</v>
      </c>
    </row>
    <row r="101" spans="2:5" x14ac:dyDescent="0.3">
      <c r="B101" s="4">
        <v>41365</v>
      </c>
      <c r="C101" s="4" t="s">
        <v>4</v>
      </c>
      <c r="D101" s="3">
        <v>2013</v>
      </c>
      <c r="E101">
        <v>207.26900611962299</v>
      </c>
    </row>
    <row r="102" spans="2:5" x14ac:dyDescent="0.3">
      <c r="B102" s="4">
        <v>41395</v>
      </c>
      <c r="C102" s="4" t="s">
        <v>5</v>
      </c>
      <c r="D102" s="3">
        <v>2013</v>
      </c>
      <c r="E102">
        <v>209.33912091839014</v>
      </c>
    </row>
    <row r="103" spans="2:5" x14ac:dyDescent="0.3">
      <c r="B103" s="4">
        <v>41426</v>
      </c>
      <c r="C103" s="4" t="s">
        <v>6</v>
      </c>
      <c r="D103" s="3">
        <v>2013</v>
      </c>
      <c r="E103">
        <v>212.38981641131014</v>
      </c>
    </row>
    <row r="104" spans="2:5" x14ac:dyDescent="0.3">
      <c r="B104" s="4">
        <v>41456</v>
      </c>
      <c r="C104" s="4" t="s">
        <v>7</v>
      </c>
      <c r="D104" s="3">
        <v>2013</v>
      </c>
      <c r="E104">
        <v>214.49955063206326</v>
      </c>
    </row>
    <row r="105" spans="2:5" x14ac:dyDescent="0.3">
      <c r="B105" s="4">
        <v>41487</v>
      </c>
      <c r="C105" s="4" t="s">
        <v>8</v>
      </c>
      <c r="D105" s="3">
        <v>2013</v>
      </c>
      <c r="E105">
        <v>214.58869433153171</v>
      </c>
    </row>
    <row r="106" spans="2:5" x14ac:dyDescent="0.3">
      <c r="B106" s="4">
        <v>41518</v>
      </c>
      <c r="C106" s="4" t="s">
        <v>9</v>
      </c>
      <c r="D106" s="3">
        <v>2013</v>
      </c>
      <c r="E106">
        <v>216.48052173136196</v>
      </c>
    </row>
    <row r="107" spans="2:5" x14ac:dyDescent="0.3">
      <c r="B107" s="4">
        <v>41548</v>
      </c>
      <c r="C107" s="4" t="s">
        <v>10</v>
      </c>
      <c r="D107" s="3">
        <v>2013</v>
      </c>
      <c r="E107">
        <v>217.96625005583599</v>
      </c>
    </row>
    <row r="108" spans="2:5" x14ac:dyDescent="0.3">
      <c r="B108" s="4">
        <v>41579</v>
      </c>
      <c r="C108" s="4" t="s">
        <v>11</v>
      </c>
      <c r="D108" s="3">
        <v>2013</v>
      </c>
      <c r="E108">
        <v>219.31331040335908</v>
      </c>
    </row>
    <row r="109" spans="2:5" x14ac:dyDescent="0.3">
      <c r="B109" s="4">
        <v>41609</v>
      </c>
      <c r="C109" s="4" t="s">
        <v>12</v>
      </c>
      <c r="D109" s="3">
        <v>2013</v>
      </c>
      <c r="E109">
        <v>221.74</v>
      </c>
    </row>
    <row r="110" spans="2:5" x14ac:dyDescent="0.3">
      <c r="B110" s="4">
        <v>41640</v>
      </c>
      <c r="C110" s="4" t="s">
        <v>1</v>
      </c>
      <c r="D110" s="3">
        <v>2014</v>
      </c>
      <c r="E110">
        <v>229.1</v>
      </c>
    </row>
    <row r="111" spans="2:5" x14ac:dyDescent="0.3">
      <c r="B111" s="4">
        <v>41671</v>
      </c>
      <c r="C111" s="4" t="s">
        <v>2</v>
      </c>
      <c r="D111" s="3">
        <v>2014</v>
      </c>
      <c r="E111">
        <v>232.27</v>
      </c>
    </row>
    <row r="112" spans="2:5" x14ac:dyDescent="0.3">
      <c r="B112" s="4">
        <v>41699</v>
      </c>
      <c r="C112" s="4" t="s">
        <v>3</v>
      </c>
      <c r="D112" s="3">
        <v>2014</v>
      </c>
      <c r="E112">
        <v>233.98</v>
      </c>
    </row>
    <row r="113" spans="2:5" x14ac:dyDescent="0.3">
      <c r="B113" s="4">
        <v>41730</v>
      </c>
      <c r="C113" s="4" t="s">
        <v>4</v>
      </c>
      <c r="D113" s="3">
        <v>2014</v>
      </c>
      <c r="E113">
        <v>234.18</v>
      </c>
    </row>
    <row r="114" spans="2:5" x14ac:dyDescent="0.3">
      <c r="B114" s="4">
        <v>41760</v>
      </c>
      <c r="C114" s="4" t="s">
        <v>5</v>
      </c>
      <c r="D114" s="3">
        <v>2014</v>
      </c>
      <c r="E114">
        <v>232.96</v>
      </c>
    </row>
    <row r="115" spans="2:5" x14ac:dyDescent="0.3">
      <c r="B115" s="4">
        <v>41791</v>
      </c>
      <c r="C115" s="4" t="s">
        <v>6</v>
      </c>
      <c r="D115" s="3">
        <v>2014</v>
      </c>
      <c r="E115">
        <v>233.09</v>
      </c>
    </row>
    <row r="116" spans="2:5" x14ac:dyDescent="0.3">
      <c r="B116" s="4">
        <v>41821</v>
      </c>
      <c r="C116" s="4" t="s">
        <v>7</v>
      </c>
      <c r="D116" s="3">
        <v>2014</v>
      </c>
      <c r="E116">
        <v>234.79</v>
      </c>
    </row>
    <row r="117" spans="2:5" x14ac:dyDescent="0.3">
      <c r="B117" s="4">
        <v>41852</v>
      </c>
      <c r="C117" s="4" t="s">
        <v>8</v>
      </c>
      <c r="D117" s="3">
        <v>2014</v>
      </c>
      <c r="E117">
        <v>235.78</v>
      </c>
    </row>
    <row r="118" spans="2:5" x14ac:dyDescent="0.3">
      <c r="B118" s="4">
        <v>41883</v>
      </c>
      <c r="C118" s="4" t="s">
        <v>9</v>
      </c>
      <c r="D118" s="3">
        <v>2014</v>
      </c>
      <c r="E118">
        <v>237.79</v>
      </c>
    </row>
    <row r="119" spans="2:5" x14ac:dyDescent="0.3">
      <c r="B119" s="4">
        <v>41913</v>
      </c>
      <c r="C119" s="4" t="s">
        <v>10</v>
      </c>
      <c r="D119" s="3">
        <v>2014</v>
      </c>
      <c r="E119">
        <v>239.97</v>
      </c>
    </row>
    <row r="120" spans="2:5" x14ac:dyDescent="0.3">
      <c r="B120" s="4">
        <v>41944</v>
      </c>
      <c r="C120" s="4" t="s">
        <v>11</v>
      </c>
      <c r="D120" s="3">
        <v>2014</v>
      </c>
      <c r="E120">
        <v>237.65</v>
      </c>
    </row>
    <row r="121" spans="2:5" x14ac:dyDescent="0.3">
      <c r="B121" s="4">
        <v>41974</v>
      </c>
      <c r="C121" s="4" t="s">
        <v>12</v>
      </c>
      <c r="D121" s="3">
        <v>2014</v>
      </c>
      <c r="E121">
        <v>235.84</v>
      </c>
    </row>
    <row r="122" spans="2:5" x14ac:dyDescent="0.3">
      <c r="B122" s="4">
        <v>42005</v>
      </c>
      <c r="C122" s="4" t="s">
        <v>1</v>
      </c>
      <c r="D122" s="3">
        <v>2015</v>
      </c>
      <c r="E122">
        <v>236.61</v>
      </c>
    </row>
    <row r="123" spans="2:5" x14ac:dyDescent="0.3">
      <c r="B123" s="4">
        <v>42036</v>
      </c>
      <c r="C123" s="4" t="s">
        <v>2</v>
      </c>
      <c r="D123" s="3">
        <v>2015</v>
      </c>
      <c r="E123">
        <v>239.46</v>
      </c>
    </row>
    <row r="124" spans="2:5" x14ac:dyDescent="0.3">
      <c r="B124" s="4">
        <v>42064</v>
      </c>
      <c r="C124" s="4" t="s">
        <v>3</v>
      </c>
      <c r="D124" s="3">
        <v>2015</v>
      </c>
      <c r="E124">
        <v>241.97</v>
      </c>
    </row>
    <row r="125" spans="2:5" x14ac:dyDescent="0.3">
      <c r="B125" s="4">
        <v>42095</v>
      </c>
      <c r="C125" s="4" t="s">
        <v>4</v>
      </c>
      <c r="D125" s="3">
        <v>2015</v>
      </c>
      <c r="E125">
        <v>245.42</v>
      </c>
    </row>
    <row r="126" spans="2:5" x14ac:dyDescent="0.3">
      <c r="B126" s="4">
        <v>42125</v>
      </c>
      <c r="C126" s="4" t="s">
        <v>5</v>
      </c>
      <c r="D126" s="3">
        <v>2015</v>
      </c>
      <c r="E126">
        <v>248.15</v>
      </c>
    </row>
    <row r="127" spans="2:5" x14ac:dyDescent="0.3">
      <c r="B127" s="4">
        <v>42156</v>
      </c>
      <c r="C127" s="4" t="s">
        <v>6</v>
      </c>
      <c r="D127" s="3">
        <v>2015</v>
      </c>
      <c r="E127">
        <v>248.78</v>
      </c>
    </row>
    <row r="128" spans="2:5" x14ac:dyDescent="0.3">
      <c r="B128" s="4">
        <v>42186</v>
      </c>
      <c r="C128" s="4" t="s">
        <v>7</v>
      </c>
      <c r="D128" s="3">
        <v>2015</v>
      </c>
      <c r="E128">
        <v>247.99</v>
      </c>
    </row>
    <row r="129" spans="2:5" x14ac:dyDescent="0.3">
      <c r="B129" s="4">
        <v>42217</v>
      </c>
      <c r="C129" s="4" t="s">
        <v>8</v>
      </c>
      <c r="D129" s="3">
        <v>2015</v>
      </c>
      <c r="E129">
        <v>250.43</v>
      </c>
    </row>
    <row r="130" spans="2:5" x14ac:dyDescent="0.3">
      <c r="B130" s="4">
        <v>42248</v>
      </c>
      <c r="C130" s="4" t="s">
        <v>9</v>
      </c>
      <c r="D130" s="3">
        <v>2015</v>
      </c>
      <c r="E130">
        <v>254.25</v>
      </c>
    </row>
    <row r="131" spans="2:5" x14ac:dyDescent="0.3">
      <c r="B131" s="4">
        <v>42278</v>
      </c>
      <c r="C131" s="4" t="s">
        <v>10</v>
      </c>
      <c r="D131" s="3">
        <v>2015</v>
      </c>
      <c r="E131">
        <v>253.74</v>
      </c>
    </row>
    <row r="132" spans="2:5" x14ac:dyDescent="0.3">
      <c r="B132" s="4">
        <v>42309</v>
      </c>
      <c r="C132" s="4" t="s">
        <v>11</v>
      </c>
      <c r="D132" s="3">
        <v>2015</v>
      </c>
      <c r="E132">
        <v>250.13</v>
      </c>
    </row>
    <row r="133" spans="2:5" x14ac:dyDescent="0.3">
      <c r="B133" s="4">
        <v>42339</v>
      </c>
      <c r="C133" s="4" t="s">
        <v>12</v>
      </c>
      <c r="D133" s="3">
        <v>2015</v>
      </c>
      <c r="E133">
        <v>249.31</v>
      </c>
    </row>
    <row r="134" spans="2:5" x14ac:dyDescent="0.3">
      <c r="B134" s="4">
        <v>42370</v>
      </c>
      <c r="C134" s="4" t="s">
        <v>1</v>
      </c>
      <c r="D134" s="3">
        <v>2016</v>
      </c>
      <c r="E134">
        <v>250.67</v>
      </c>
    </row>
    <row r="135" spans="2:5" x14ac:dyDescent="0.3">
      <c r="B135" s="4">
        <v>42401</v>
      </c>
      <c r="C135" s="4" t="s">
        <v>2</v>
      </c>
      <c r="D135" s="3">
        <v>2016</v>
      </c>
      <c r="E135">
        <v>250.16</v>
      </c>
    </row>
    <row r="136" spans="2:5" x14ac:dyDescent="0.3">
      <c r="B136" s="4">
        <v>42430</v>
      </c>
      <c r="C136" s="4" t="s">
        <v>3</v>
      </c>
      <c r="D136" s="3">
        <v>2016</v>
      </c>
      <c r="E136">
        <v>251.17</v>
      </c>
    </row>
    <row r="137" spans="2:5" x14ac:dyDescent="0.3">
      <c r="B137" s="4">
        <v>42461</v>
      </c>
      <c r="C137" s="4" t="s">
        <v>4</v>
      </c>
      <c r="D137" s="3">
        <v>2016</v>
      </c>
      <c r="E137">
        <v>252.47</v>
      </c>
    </row>
    <row r="138" spans="2:5" x14ac:dyDescent="0.3">
      <c r="B138" s="4">
        <v>42491</v>
      </c>
      <c r="C138" s="4" t="s">
        <v>5</v>
      </c>
      <c r="D138" s="3">
        <v>2016</v>
      </c>
      <c r="E138">
        <v>256.20999999999998</v>
      </c>
    </row>
    <row r="139" spans="2:5" x14ac:dyDescent="0.3">
      <c r="B139" s="4">
        <v>42522</v>
      </c>
      <c r="C139" s="4" t="s">
        <v>6</v>
      </c>
      <c r="D139" s="3">
        <v>2016</v>
      </c>
      <c r="E139">
        <v>257.27</v>
      </c>
    </row>
    <row r="140" spans="2:5" x14ac:dyDescent="0.3">
      <c r="B140" s="4">
        <v>42552</v>
      </c>
      <c r="C140" s="4" t="s">
        <v>7</v>
      </c>
      <c r="D140" s="3">
        <v>2016</v>
      </c>
      <c r="E140">
        <v>257.81</v>
      </c>
    </row>
    <row r="141" spans="2:5" x14ac:dyDescent="0.3">
      <c r="B141" s="4">
        <v>42583</v>
      </c>
      <c r="C141" s="4" t="s">
        <v>8</v>
      </c>
      <c r="D141" s="3">
        <v>2016</v>
      </c>
      <c r="E141">
        <v>258.01</v>
      </c>
    </row>
    <row r="142" spans="2:5" x14ac:dyDescent="0.3">
      <c r="B142" s="4">
        <v>42614</v>
      </c>
      <c r="C142" s="4" t="s">
        <v>9</v>
      </c>
      <c r="D142" s="3">
        <v>2016</v>
      </c>
      <c r="E142">
        <v>258.77</v>
      </c>
    </row>
    <row r="143" spans="2:5" x14ac:dyDescent="0.3">
      <c r="B143" s="4">
        <v>42644</v>
      </c>
      <c r="C143" s="4" t="s">
        <v>10</v>
      </c>
      <c r="D143" s="3">
        <v>2016</v>
      </c>
      <c r="E143">
        <v>260.94</v>
      </c>
    </row>
    <row r="144" spans="2:5" x14ac:dyDescent="0.3">
      <c r="B144" s="4">
        <v>42675</v>
      </c>
      <c r="C144" s="4" t="s">
        <v>11</v>
      </c>
      <c r="D144" s="3">
        <v>2016</v>
      </c>
      <c r="E144">
        <v>266.16000000000003</v>
      </c>
    </row>
    <row r="145" spans="2:5" x14ac:dyDescent="0.3">
      <c r="B145" s="4">
        <v>42705</v>
      </c>
      <c r="C145" s="4" t="s">
        <v>12</v>
      </c>
      <c r="D145" s="3">
        <v>2016</v>
      </c>
      <c r="E145">
        <v>274.08999999999997</v>
      </c>
    </row>
    <row r="146" spans="2:5" x14ac:dyDescent="0.3">
      <c r="B146" s="4">
        <v>42736</v>
      </c>
      <c r="C146" s="4" t="s">
        <v>1</v>
      </c>
      <c r="D146" s="3">
        <v>2017</v>
      </c>
      <c r="E146">
        <v>284.99</v>
      </c>
    </row>
    <row r="147" spans="2:5" x14ac:dyDescent="0.3">
      <c r="B147" s="4">
        <v>42767</v>
      </c>
      <c r="C147" s="4" t="s">
        <v>2</v>
      </c>
      <c r="D147" s="3">
        <v>2017</v>
      </c>
      <c r="E147">
        <v>288.58999999999997</v>
      </c>
    </row>
    <row r="148" spans="2:5" x14ac:dyDescent="0.3">
      <c r="B148" s="4">
        <v>42795</v>
      </c>
      <c r="C148" s="4" t="s">
        <v>3</v>
      </c>
      <c r="D148" s="3">
        <v>2017</v>
      </c>
      <c r="E148">
        <v>291.58</v>
      </c>
    </row>
    <row r="149" spans="2:5" x14ac:dyDescent="0.3">
      <c r="B149" s="4">
        <v>42826</v>
      </c>
      <c r="C149" s="4" t="s">
        <v>4</v>
      </c>
      <c r="D149" s="3">
        <v>2017</v>
      </c>
      <c r="E149">
        <v>293.79000000000002</v>
      </c>
    </row>
    <row r="150" spans="2:5" x14ac:dyDescent="0.3">
      <c r="B150" s="4">
        <v>42856</v>
      </c>
      <c r="C150" s="4" t="s">
        <v>5</v>
      </c>
      <c r="D150" s="3">
        <v>2017</v>
      </c>
      <c r="E150">
        <v>295.31</v>
      </c>
    </row>
    <row r="151" spans="2:5" x14ac:dyDescent="0.3">
      <c r="B151" s="4">
        <v>42887</v>
      </c>
      <c r="C151" s="4" t="s">
        <v>6</v>
      </c>
      <c r="D151" s="3">
        <v>2017</v>
      </c>
      <c r="E151">
        <v>295.52</v>
      </c>
    </row>
    <row r="152" spans="2:5" x14ac:dyDescent="0.3">
      <c r="B152" s="4">
        <v>42917</v>
      </c>
      <c r="C152" s="4" t="s">
        <v>7</v>
      </c>
      <c r="D152" s="3">
        <v>2017</v>
      </c>
      <c r="E152">
        <v>297.64999999999998</v>
      </c>
    </row>
    <row r="153" spans="2:5" x14ac:dyDescent="0.3">
      <c r="B153" s="4">
        <v>42948</v>
      </c>
      <c r="C153" s="4" t="s">
        <v>8</v>
      </c>
      <c r="D153" s="3">
        <v>2017</v>
      </c>
      <c r="E153">
        <v>300.18</v>
      </c>
    </row>
    <row r="154" spans="2:5" x14ac:dyDescent="0.3">
      <c r="B154" s="4">
        <v>42979</v>
      </c>
      <c r="C154" s="4" t="s">
        <v>9</v>
      </c>
      <c r="D154" s="3">
        <v>2017</v>
      </c>
      <c r="E154">
        <v>300.89999999999998</v>
      </c>
    </row>
    <row r="155" spans="2:5" x14ac:dyDescent="0.3">
      <c r="B155" s="4">
        <v>43009</v>
      </c>
      <c r="C155" s="4" t="s">
        <v>10</v>
      </c>
      <c r="D155" s="3">
        <v>2017</v>
      </c>
      <c r="E155">
        <v>306.04000000000002</v>
      </c>
    </row>
    <row r="156" spans="2:5" x14ac:dyDescent="0.3">
      <c r="B156" s="4">
        <v>43040</v>
      </c>
      <c r="C156" s="4" t="s">
        <v>11</v>
      </c>
      <c r="D156" s="3">
        <v>2017</v>
      </c>
      <c r="E156">
        <v>312.20999999999998</v>
      </c>
    </row>
    <row r="157" spans="2:5" x14ac:dyDescent="0.3">
      <c r="B157" s="4">
        <v>43070</v>
      </c>
      <c r="C157" s="4" t="s">
        <v>12</v>
      </c>
      <c r="D157" s="3">
        <v>2017</v>
      </c>
      <c r="E157">
        <v>316.48</v>
      </c>
    </row>
    <row r="158" spans="2:5" x14ac:dyDescent="0.3">
      <c r="B158" s="4">
        <v>43101</v>
      </c>
      <c r="C158" s="4" t="s">
        <v>1</v>
      </c>
      <c r="D158" s="3">
        <v>2018</v>
      </c>
      <c r="E158">
        <v>319.60000000000002</v>
      </c>
    </row>
    <row r="159" spans="2:5" x14ac:dyDescent="0.3">
      <c r="B159" s="4">
        <v>43132</v>
      </c>
      <c r="C159" s="4" t="s">
        <v>2</v>
      </c>
      <c r="D159" s="3">
        <v>2018</v>
      </c>
      <c r="E159">
        <v>328.17</v>
      </c>
    </row>
    <row r="160" spans="2:5" x14ac:dyDescent="0.3">
      <c r="B160" s="4">
        <v>43160</v>
      </c>
      <c r="C160" s="4" t="s">
        <v>3</v>
      </c>
      <c r="D160" s="3">
        <v>2018</v>
      </c>
      <c r="E160">
        <v>333.21</v>
      </c>
    </row>
    <row r="161" spans="2:5" x14ac:dyDescent="0.3">
      <c r="B161" s="4">
        <v>43191</v>
      </c>
      <c r="C161" s="4" t="s">
        <v>4</v>
      </c>
      <c r="D161" s="3">
        <v>2018</v>
      </c>
      <c r="E161">
        <v>341.88</v>
      </c>
    </row>
    <row r="162" spans="2:5" x14ac:dyDescent="0.3">
      <c r="C162" s="4"/>
    </row>
    <row r="163" spans="2:5" x14ac:dyDescent="0.3">
      <c r="C163" s="4"/>
    </row>
    <row r="164" spans="2:5" x14ac:dyDescent="0.3">
      <c r="C164" s="4"/>
    </row>
    <row r="165" spans="2:5" x14ac:dyDescent="0.3">
      <c r="C165" s="4"/>
    </row>
    <row r="166" spans="2:5" x14ac:dyDescent="0.3">
      <c r="C166" s="4"/>
    </row>
    <row r="167" spans="2:5" x14ac:dyDescent="0.3">
      <c r="C167" s="4"/>
    </row>
    <row r="168" spans="2:5" x14ac:dyDescent="0.3">
      <c r="C168" s="4"/>
    </row>
    <row r="169" spans="2:5" x14ac:dyDescent="0.3">
      <c r="C169" s="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0955C-4A05-4D39-9057-995A4D9B9CE4}">
  <dimension ref="A1:A175"/>
  <sheetViews>
    <sheetView workbookViewId="0">
      <selection activeCell="B27" sqref="B27"/>
    </sheetView>
  </sheetViews>
  <sheetFormatPr defaultRowHeight="14.4" x14ac:dyDescent="0.3"/>
  <cols>
    <col min="1" max="1" width="86.5546875" bestFit="1" customWidth="1"/>
  </cols>
  <sheetData>
    <row r="1" spans="1:1" x14ac:dyDescent="0.3">
      <c r="A1" s="7" t="s">
        <v>68</v>
      </c>
    </row>
    <row r="2" spans="1:1" x14ac:dyDescent="0.3">
      <c r="A2" s="7" t="s">
        <v>69</v>
      </c>
    </row>
    <row r="3" spans="1:1" x14ac:dyDescent="0.3">
      <c r="A3" s="7" t="s">
        <v>70</v>
      </c>
    </row>
    <row r="4" spans="1:1" x14ac:dyDescent="0.3">
      <c r="A4" t="s">
        <v>71</v>
      </c>
    </row>
    <row r="5" spans="1:1" x14ac:dyDescent="0.3">
      <c r="A5" t="s">
        <v>72</v>
      </c>
    </row>
    <row r="6" spans="1:1" x14ac:dyDescent="0.3">
      <c r="A6" t="s">
        <v>73</v>
      </c>
    </row>
    <row r="7" spans="1:1" x14ac:dyDescent="0.3">
      <c r="A7" t="s">
        <v>74</v>
      </c>
    </row>
    <row r="8" spans="1:1" x14ac:dyDescent="0.3">
      <c r="A8" t="s">
        <v>75</v>
      </c>
    </row>
    <row r="12" spans="1:1" x14ac:dyDescent="0.3">
      <c r="A12" t="s">
        <v>76</v>
      </c>
    </row>
    <row r="13" spans="1:1" x14ac:dyDescent="0.3">
      <c r="A13" t="s">
        <v>77</v>
      </c>
    </row>
    <row r="14" spans="1:1" x14ac:dyDescent="0.3">
      <c r="A14" t="s">
        <v>78</v>
      </c>
    </row>
    <row r="15" spans="1:1" x14ac:dyDescent="0.3">
      <c r="A15" t="s">
        <v>79</v>
      </c>
    </row>
    <row r="16" spans="1:1" x14ac:dyDescent="0.3">
      <c r="A16" t="s">
        <v>80</v>
      </c>
    </row>
    <row r="17" spans="1:1" x14ac:dyDescent="0.3">
      <c r="A17" t="s">
        <v>81</v>
      </c>
    </row>
    <row r="18" spans="1:1" x14ac:dyDescent="0.3">
      <c r="A18" t="s">
        <v>82</v>
      </c>
    </row>
    <row r="19" spans="1:1" x14ac:dyDescent="0.3">
      <c r="A19" t="s">
        <v>83</v>
      </c>
    </row>
    <row r="20" spans="1:1" x14ac:dyDescent="0.3">
      <c r="A20" t="s">
        <v>84</v>
      </c>
    </row>
    <row r="21" spans="1:1" x14ac:dyDescent="0.3">
      <c r="A21" t="s">
        <v>85</v>
      </c>
    </row>
    <row r="23" spans="1:1" x14ac:dyDescent="0.3">
      <c r="A23" s="7" t="s">
        <v>86</v>
      </c>
    </row>
    <row r="24" spans="1:1" x14ac:dyDescent="0.3">
      <c r="A24" s="7" t="s">
        <v>87</v>
      </c>
    </row>
    <row r="25" spans="1:1" x14ac:dyDescent="0.3">
      <c r="A25" t="s">
        <v>88</v>
      </c>
    </row>
    <row r="26" spans="1:1" x14ac:dyDescent="0.3">
      <c r="A26" t="s">
        <v>89</v>
      </c>
    </row>
    <row r="27" spans="1:1" x14ac:dyDescent="0.3">
      <c r="A27" t="s">
        <v>90</v>
      </c>
    </row>
    <row r="28" spans="1:1" x14ac:dyDescent="0.3">
      <c r="A28" t="s">
        <v>91</v>
      </c>
    </row>
    <row r="29" spans="1:1" x14ac:dyDescent="0.3">
      <c r="A29" t="s">
        <v>92</v>
      </c>
    </row>
    <row r="30" spans="1:1" x14ac:dyDescent="0.3">
      <c r="A30" t="s">
        <v>93</v>
      </c>
    </row>
    <row r="31" spans="1:1" x14ac:dyDescent="0.3">
      <c r="A31" t="s">
        <v>94</v>
      </c>
    </row>
    <row r="32" spans="1:1" x14ac:dyDescent="0.3">
      <c r="A32" t="s">
        <v>95</v>
      </c>
    </row>
    <row r="33" spans="1:1" x14ac:dyDescent="0.3">
      <c r="A33" t="s">
        <v>96</v>
      </c>
    </row>
    <row r="34" spans="1:1" x14ac:dyDescent="0.3">
      <c r="A34" t="s">
        <v>97</v>
      </c>
    </row>
    <row r="35" spans="1:1" x14ac:dyDescent="0.3">
      <c r="A35" t="s">
        <v>98</v>
      </c>
    </row>
    <row r="36" spans="1:1" x14ac:dyDescent="0.3">
      <c r="A36" t="s">
        <v>99</v>
      </c>
    </row>
    <row r="37" spans="1:1" x14ac:dyDescent="0.3">
      <c r="A37" t="s">
        <v>100</v>
      </c>
    </row>
    <row r="38" spans="1:1" x14ac:dyDescent="0.3">
      <c r="A38" t="s">
        <v>101</v>
      </c>
    </row>
    <row r="39" spans="1:1" x14ac:dyDescent="0.3">
      <c r="A39" t="s">
        <v>102</v>
      </c>
    </row>
    <row r="40" spans="1:1" x14ac:dyDescent="0.3">
      <c r="A40" t="s">
        <v>103</v>
      </c>
    </row>
    <row r="41" spans="1:1" x14ac:dyDescent="0.3">
      <c r="A41" t="s">
        <v>104</v>
      </c>
    </row>
    <row r="42" spans="1:1" x14ac:dyDescent="0.3">
      <c r="A42" t="s">
        <v>105</v>
      </c>
    </row>
    <row r="43" spans="1:1" x14ac:dyDescent="0.3">
      <c r="A43" t="s">
        <v>106</v>
      </c>
    </row>
    <row r="44" spans="1:1" x14ac:dyDescent="0.3">
      <c r="A44" t="s">
        <v>107</v>
      </c>
    </row>
    <row r="45" spans="1:1" x14ac:dyDescent="0.3">
      <c r="A45" t="s">
        <v>108</v>
      </c>
    </row>
    <row r="46" spans="1:1" x14ac:dyDescent="0.3">
      <c r="A46" t="s">
        <v>109</v>
      </c>
    </row>
    <row r="47" spans="1:1" x14ac:dyDescent="0.3">
      <c r="A47" t="s">
        <v>110</v>
      </c>
    </row>
    <row r="48" spans="1:1" x14ac:dyDescent="0.3">
      <c r="A48" t="s">
        <v>111</v>
      </c>
    </row>
    <row r="49" spans="1:1" x14ac:dyDescent="0.3">
      <c r="A49" t="s">
        <v>112</v>
      </c>
    </row>
    <row r="50" spans="1:1" x14ac:dyDescent="0.3">
      <c r="A50" t="s">
        <v>113</v>
      </c>
    </row>
    <row r="51" spans="1:1" x14ac:dyDescent="0.3">
      <c r="A51" t="s">
        <v>114</v>
      </c>
    </row>
    <row r="52" spans="1:1" x14ac:dyDescent="0.3">
      <c r="A52" t="s">
        <v>115</v>
      </c>
    </row>
    <row r="53" spans="1:1" x14ac:dyDescent="0.3">
      <c r="A53" t="s">
        <v>112</v>
      </c>
    </row>
    <row r="54" spans="1:1" x14ac:dyDescent="0.3">
      <c r="A54" s="7" t="s">
        <v>116</v>
      </c>
    </row>
    <row r="55" spans="1:1" x14ac:dyDescent="0.3">
      <c r="A55" t="s">
        <v>117</v>
      </c>
    </row>
    <row r="56" spans="1:1" x14ac:dyDescent="0.3">
      <c r="A56" t="s">
        <v>118</v>
      </c>
    </row>
    <row r="57" spans="1:1" x14ac:dyDescent="0.3">
      <c r="A57" t="s">
        <v>119</v>
      </c>
    </row>
    <row r="58" spans="1:1" x14ac:dyDescent="0.3">
      <c r="A58" t="s">
        <v>120</v>
      </c>
    </row>
    <row r="59" spans="1:1" x14ac:dyDescent="0.3">
      <c r="A59" t="s">
        <v>121</v>
      </c>
    </row>
    <row r="60" spans="1:1" x14ac:dyDescent="0.3">
      <c r="A60" t="s">
        <v>122</v>
      </c>
    </row>
    <row r="61" spans="1:1" x14ac:dyDescent="0.3">
      <c r="A61" t="s">
        <v>123</v>
      </c>
    </row>
    <row r="62" spans="1:1" x14ac:dyDescent="0.3">
      <c r="A62" t="s">
        <v>124</v>
      </c>
    </row>
    <row r="63" spans="1:1" x14ac:dyDescent="0.3">
      <c r="A63">
        <v>4</v>
      </c>
    </row>
    <row r="64" spans="1:1" x14ac:dyDescent="0.3">
      <c r="A64" t="s">
        <v>125</v>
      </c>
    </row>
    <row r="65" spans="1:1" x14ac:dyDescent="0.3">
      <c r="A65" t="s">
        <v>126</v>
      </c>
    </row>
    <row r="66" spans="1:1" x14ac:dyDescent="0.3">
      <c r="A66" t="s">
        <v>127</v>
      </c>
    </row>
    <row r="67" spans="1:1" x14ac:dyDescent="0.3">
      <c r="A67" t="s">
        <v>128</v>
      </c>
    </row>
    <row r="68" spans="1:1" x14ac:dyDescent="0.3">
      <c r="A68" t="s">
        <v>129</v>
      </c>
    </row>
    <row r="69" spans="1:1" x14ac:dyDescent="0.3">
      <c r="A69" s="7" t="s">
        <v>130</v>
      </c>
    </row>
    <row r="70" spans="1:1" x14ac:dyDescent="0.3">
      <c r="A70" s="7" t="s">
        <v>131</v>
      </c>
    </row>
    <row r="71" spans="1:1" x14ac:dyDescent="0.3">
      <c r="A71" t="s">
        <v>132</v>
      </c>
    </row>
    <row r="72" spans="1:1" x14ac:dyDescent="0.3">
      <c r="A72" t="s">
        <v>133</v>
      </c>
    </row>
    <row r="73" spans="1:1" x14ac:dyDescent="0.3">
      <c r="A73" t="s">
        <v>134</v>
      </c>
    </row>
    <row r="74" spans="1:1" x14ac:dyDescent="0.3">
      <c r="A74" t="s">
        <v>135</v>
      </c>
    </row>
    <row r="75" spans="1:1" x14ac:dyDescent="0.3">
      <c r="A75" t="s">
        <v>136</v>
      </c>
    </row>
    <row r="76" spans="1:1" x14ac:dyDescent="0.3">
      <c r="A76" t="s">
        <v>137</v>
      </c>
    </row>
    <row r="77" spans="1:1" x14ac:dyDescent="0.3">
      <c r="A77" t="s">
        <v>138</v>
      </c>
    </row>
    <row r="78" spans="1:1" x14ac:dyDescent="0.3">
      <c r="A78" t="s">
        <v>139</v>
      </c>
    </row>
    <row r="79" spans="1:1" x14ac:dyDescent="0.3">
      <c r="A79" t="s">
        <v>140</v>
      </c>
    </row>
    <row r="80" spans="1:1" x14ac:dyDescent="0.3">
      <c r="A80" t="s">
        <v>141</v>
      </c>
    </row>
    <row r="81" spans="1:1" x14ac:dyDescent="0.3">
      <c r="A81" t="s">
        <v>142</v>
      </c>
    </row>
    <row r="82" spans="1:1" x14ac:dyDescent="0.3">
      <c r="A82" t="s">
        <v>143</v>
      </c>
    </row>
    <row r="83" spans="1:1" x14ac:dyDescent="0.3">
      <c r="A83" t="s">
        <v>144</v>
      </c>
    </row>
    <row r="84" spans="1:1" x14ac:dyDescent="0.3">
      <c r="A84" t="s">
        <v>145</v>
      </c>
    </row>
    <row r="85" spans="1:1" x14ac:dyDescent="0.3">
      <c r="A85" t="s">
        <v>146</v>
      </c>
    </row>
    <row r="86" spans="1:1" x14ac:dyDescent="0.3">
      <c r="A86" t="s">
        <v>147</v>
      </c>
    </row>
    <row r="87" spans="1:1" x14ac:dyDescent="0.3">
      <c r="A87" t="s">
        <v>148</v>
      </c>
    </row>
    <row r="88" spans="1:1" x14ac:dyDescent="0.3">
      <c r="A88" t="s">
        <v>149</v>
      </c>
    </row>
    <row r="89" spans="1:1" x14ac:dyDescent="0.3">
      <c r="A89" t="s">
        <v>150</v>
      </c>
    </row>
    <row r="90" spans="1:1" x14ac:dyDescent="0.3">
      <c r="A90" t="s">
        <v>151</v>
      </c>
    </row>
    <row r="91" spans="1:1" x14ac:dyDescent="0.3">
      <c r="A91" t="s">
        <v>152</v>
      </c>
    </row>
    <row r="92" spans="1:1" x14ac:dyDescent="0.3">
      <c r="A92" t="s">
        <v>153</v>
      </c>
    </row>
    <row r="93" spans="1:1" x14ac:dyDescent="0.3">
      <c r="A93" t="s">
        <v>154</v>
      </c>
    </row>
    <row r="94" spans="1:1" x14ac:dyDescent="0.3">
      <c r="A94" t="s">
        <v>155</v>
      </c>
    </row>
    <row r="95" spans="1:1" x14ac:dyDescent="0.3">
      <c r="A95" t="s">
        <v>156</v>
      </c>
    </row>
    <row r="96" spans="1:1" x14ac:dyDescent="0.3">
      <c r="A96" t="s">
        <v>157</v>
      </c>
    </row>
    <row r="97" spans="1:1" x14ac:dyDescent="0.3">
      <c r="A97" t="s">
        <v>158</v>
      </c>
    </row>
    <row r="98" spans="1:1" x14ac:dyDescent="0.3">
      <c r="A98" t="s">
        <v>159</v>
      </c>
    </row>
    <row r="99" spans="1:1" x14ac:dyDescent="0.3">
      <c r="A99" t="s">
        <v>160</v>
      </c>
    </row>
    <row r="100" spans="1:1" x14ac:dyDescent="0.3">
      <c r="A100" t="s">
        <v>161</v>
      </c>
    </row>
    <row r="101" spans="1:1" x14ac:dyDescent="0.3">
      <c r="A101" t="s">
        <v>162</v>
      </c>
    </row>
    <row r="102" spans="1:1" x14ac:dyDescent="0.3">
      <c r="A102" t="s">
        <v>163</v>
      </c>
    </row>
    <row r="103" spans="1:1" x14ac:dyDescent="0.3">
      <c r="A103" t="s">
        <v>164</v>
      </c>
    </row>
    <row r="104" spans="1:1" x14ac:dyDescent="0.3">
      <c r="A104" t="s">
        <v>165</v>
      </c>
    </row>
    <row r="105" spans="1:1" x14ac:dyDescent="0.3">
      <c r="A105" t="s">
        <v>166</v>
      </c>
    </row>
    <row r="106" spans="1:1" x14ac:dyDescent="0.3">
      <c r="A106" t="s">
        <v>167</v>
      </c>
    </row>
    <row r="107" spans="1:1" x14ac:dyDescent="0.3">
      <c r="A107" t="s">
        <v>168</v>
      </c>
    </row>
    <row r="108" spans="1:1" x14ac:dyDescent="0.3">
      <c r="A108">
        <v>5</v>
      </c>
    </row>
    <row r="109" spans="1:1" x14ac:dyDescent="0.3">
      <c r="A109" t="s">
        <v>169</v>
      </c>
    </row>
    <row r="110" spans="1:1" x14ac:dyDescent="0.3">
      <c r="A110" t="s">
        <v>170</v>
      </c>
    </row>
    <row r="111" spans="1:1" x14ac:dyDescent="0.3">
      <c r="A111" t="s">
        <v>171</v>
      </c>
    </row>
    <row r="112" spans="1:1" x14ac:dyDescent="0.3">
      <c r="A112" t="s">
        <v>172</v>
      </c>
    </row>
    <row r="113" spans="1:1" x14ac:dyDescent="0.3">
      <c r="A113" t="s">
        <v>173</v>
      </c>
    </row>
    <row r="114" spans="1:1" x14ac:dyDescent="0.3">
      <c r="A114" t="s">
        <v>174</v>
      </c>
    </row>
    <row r="115" spans="1:1" x14ac:dyDescent="0.3">
      <c r="A115" t="s">
        <v>175</v>
      </c>
    </row>
    <row r="116" spans="1:1" x14ac:dyDescent="0.3">
      <c r="A116" t="s">
        <v>176</v>
      </c>
    </row>
    <row r="117" spans="1:1" x14ac:dyDescent="0.3">
      <c r="A117" t="s">
        <v>177</v>
      </c>
    </row>
    <row r="118" spans="1:1" x14ac:dyDescent="0.3">
      <c r="A118" t="s">
        <v>178</v>
      </c>
    </row>
    <row r="119" spans="1:1" x14ac:dyDescent="0.3">
      <c r="A119" t="s">
        <v>179</v>
      </c>
    </row>
    <row r="120" spans="1:1" x14ac:dyDescent="0.3">
      <c r="A120" t="s">
        <v>180</v>
      </c>
    </row>
    <row r="121" spans="1:1" x14ac:dyDescent="0.3">
      <c r="A121" t="s">
        <v>181</v>
      </c>
    </row>
    <row r="122" spans="1:1" x14ac:dyDescent="0.3">
      <c r="A122" t="s">
        <v>182</v>
      </c>
    </row>
    <row r="123" spans="1:1" x14ac:dyDescent="0.3">
      <c r="A123" t="s">
        <v>183</v>
      </c>
    </row>
    <row r="124" spans="1:1" x14ac:dyDescent="0.3">
      <c r="A124" t="s">
        <v>184</v>
      </c>
    </row>
    <row r="125" spans="1:1" x14ac:dyDescent="0.3">
      <c r="A125" t="s">
        <v>185</v>
      </c>
    </row>
    <row r="126" spans="1:1" x14ac:dyDescent="0.3">
      <c r="A126" t="s">
        <v>186</v>
      </c>
    </row>
    <row r="127" spans="1:1" x14ac:dyDescent="0.3">
      <c r="A127" t="s">
        <v>187</v>
      </c>
    </row>
    <row r="128" spans="1:1" x14ac:dyDescent="0.3">
      <c r="A128" t="s">
        <v>188</v>
      </c>
    </row>
    <row r="129" spans="1:1" x14ac:dyDescent="0.3">
      <c r="A129" t="s">
        <v>189</v>
      </c>
    </row>
    <row r="130" spans="1:1" x14ac:dyDescent="0.3">
      <c r="A130" t="s">
        <v>190</v>
      </c>
    </row>
    <row r="131" spans="1:1" x14ac:dyDescent="0.3">
      <c r="A131" t="s">
        <v>191</v>
      </c>
    </row>
    <row r="132" spans="1:1" x14ac:dyDescent="0.3">
      <c r="A132" t="s">
        <v>192</v>
      </c>
    </row>
    <row r="133" spans="1:1" x14ac:dyDescent="0.3">
      <c r="A133" t="s">
        <v>193</v>
      </c>
    </row>
    <row r="134" spans="1:1" x14ac:dyDescent="0.3">
      <c r="A134" t="s">
        <v>194</v>
      </c>
    </row>
    <row r="135" spans="1:1" x14ac:dyDescent="0.3">
      <c r="A135" t="s">
        <v>195</v>
      </c>
    </row>
    <row r="136" spans="1:1" x14ac:dyDescent="0.3">
      <c r="A136" t="s">
        <v>196</v>
      </c>
    </row>
    <row r="137" spans="1:1" x14ac:dyDescent="0.3">
      <c r="A137" t="s">
        <v>197</v>
      </c>
    </row>
    <row r="138" spans="1:1" x14ac:dyDescent="0.3">
      <c r="A138" t="s">
        <v>198</v>
      </c>
    </row>
    <row r="139" spans="1:1" x14ac:dyDescent="0.3">
      <c r="A139" t="s">
        <v>199</v>
      </c>
    </row>
    <row r="140" spans="1:1" x14ac:dyDescent="0.3">
      <c r="A140" t="s">
        <v>200</v>
      </c>
    </row>
    <row r="141" spans="1:1" x14ac:dyDescent="0.3">
      <c r="A141" t="s">
        <v>201</v>
      </c>
    </row>
    <row r="142" spans="1:1" x14ac:dyDescent="0.3">
      <c r="A142" t="s">
        <v>202</v>
      </c>
    </row>
    <row r="143" spans="1:1" x14ac:dyDescent="0.3">
      <c r="A143" t="s">
        <v>203</v>
      </c>
    </row>
    <row r="144" spans="1:1" x14ac:dyDescent="0.3">
      <c r="A144" t="s">
        <v>204</v>
      </c>
    </row>
    <row r="145" spans="1:1" x14ac:dyDescent="0.3">
      <c r="A145" t="s">
        <v>205</v>
      </c>
    </row>
    <row r="146" spans="1:1" x14ac:dyDescent="0.3">
      <c r="A146" t="s">
        <v>206</v>
      </c>
    </row>
    <row r="147" spans="1:1" x14ac:dyDescent="0.3">
      <c r="A147" t="s">
        <v>207</v>
      </c>
    </row>
    <row r="148" spans="1:1" x14ac:dyDescent="0.3">
      <c r="A148" t="s">
        <v>208</v>
      </c>
    </row>
    <row r="149" spans="1:1" x14ac:dyDescent="0.3">
      <c r="A149" t="s">
        <v>209</v>
      </c>
    </row>
    <row r="150" spans="1:1" x14ac:dyDescent="0.3">
      <c r="A150">
        <v>6</v>
      </c>
    </row>
    <row r="151" spans="1:1" x14ac:dyDescent="0.3">
      <c r="A151" t="s">
        <v>210</v>
      </c>
    </row>
    <row r="152" spans="1:1" x14ac:dyDescent="0.3">
      <c r="A152" t="s">
        <v>211</v>
      </c>
    </row>
    <row r="153" spans="1:1" x14ac:dyDescent="0.3">
      <c r="A153" t="e" cm="1">
        <f t="array" ref="A153">- Söz konusu fonun Sermayeye ilave edilme dışında herhangi bir şekilde başka bir hesaba</f>
        <v>#NAME?</v>
      </c>
    </row>
    <row r="154" spans="1:1" x14ac:dyDescent="0.3">
      <c r="A154" t="s">
        <v>212</v>
      </c>
    </row>
    <row r="155" spans="1:1" x14ac:dyDescent="0.3">
      <c r="A155" t="s">
        <v>213</v>
      </c>
    </row>
    <row r="156" spans="1:1" x14ac:dyDescent="0.3">
      <c r="A156" t="s">
        <v>214</v>
      </c>
    </row>
    <row r="157" spans="1:1" x14ac:dyDescent="0.3">
      <c r="A157" t="s">
        <v>215</v>
      </c>
    </row>
    <row r="158" spans="1:1" x14ac:dyDescent="0.3">
      <c r="A158" t="s">
        <v>216</v>
      </c>
    </row>
    <row r="159" spans="1:1" x14ac:dyDescent="0.3">
      <c r="A159" t="s">
        <v>217</v>
      </c>
    </row>
    <row r="160" spans="1:1" x14ac:dyDescent="0.3">
      <c r="A160" t="s">
        <v>218</v>
      </c>
    </row>
    <row r="161" spans="1:1" x14ac:dyDescent="0.3">
      <c r="A161" t="s">
        <v>219</v>
      </c>
    </row>
    <row r="162" spans="1:1" x14ac:dyDescent="0.3">
      <c r="A162" t="s">
        <v>220</v>
      </c>
    </row>
    <row r="163" spans="1:1" x14ac:dyDescent="0.3">
      <c r="A163" t="s">
        <v>221</v>
      </c>
    </row>
    <row r="164" spans="1:1" x14ac:dyDescent="0.3">
      <c r="A164" t="s">
        <v>222</v>
      </c>
    </row>
    <row r="165" spans="1:1" x14ac:dyDescent="0.3">
      <c r="A165" t="s">
        <v>223</v>
      </c>
    </row>
    <row r="166" spans="1:1" x14ac:dyDescent="0.3">
      <c r="A166" t="s">
        <v>224</v>
      </c>
    </row>
    <row r="167" spans="1:1" x14ac:dyDescent="0.3">
      <c r="A167" t="s">
        <v>225</v>
      </c>
    </row>
    <row r="168" spans="1:1" x14ac:dyDescent="0.3">
      <c r="A168" t="s">
        <v>226</v>
      </c>
    </row>
    <row r="169" spans="1:1" x14ac:dyDescent="0.3">
      <c r="A169" t="s">
        <v>227</v>
      </c>
    </row>
    <row r="170" spans="1:1" x14ac:dyDescent="0.3">
      <c r="A170" t="s">
        <v>228</v>
      </c>
    </row>
    <row r="171" spans="1:1" x14ac:dyDescent="0.3">
      <c r="A171" t="s">
        <v>229</v>
      </c>
    </row>
    <row r="172" spans="1:1" x14ac:dyDescent="0.3">
      <c r="A172" t="s">
        <v>230</v>
      </c>
    </row>
    <row r="173" spans="1:1" x14ac:dyDescent="0.3">
      <c r="A173" t="s">
        <v>231</v>
      </c>
    </row>
    <row r="174" spans="1:1" x14ac:dyDescent="0.3">
      <c r="A174" t="s">
        <v>232</v>
      </c>
    </row>
    <row r="175" spans="1:1" x14ac:dyDescent="0.3">
      <c r="A175" t="s">
        <v>233</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SÜREKLİ YENİDEN DEĞERLEME </vt:lpstr>
      <vt:lpstr>YENİDEN DEĞERLEME ORANLARI</vt:lpstr>
      <vt:lpstr>MUHASEBE KAYITLARI</vt:lpstr>
      <vt:lpstr>Yİ-ÜFE AYLIK</vt:lpstr>
      <vt:lpstr>MEVZUAT.</vt:lpstr>
      <vt:lpstr>'SÜREKLİ YENİDEN DEĞERLEME '!Yazdırma_Alanı</vt:lpstr>
      <vt:lpstr>'SÜREKLİ YENİDEN DEĞERLEME '!Yazdırma_Başlıkları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2022-10-04T08:20:19Z</dcterms:modified>
</cp:coreProperties>
</file>